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069A70C4-1C2F-4BFE-BC0B-0CCD6CA92728}" xr6:coauthVersionLast="36" xr6:coauthVersionMax="47" xr10:uidLastSave="{00000000-0000-0000-0000-000000000000}"/>
  <bookViews>
    <workbookView xWindow="0" yWindow="0" windowWidth="20490" windowHeight="7425" tabRatio="661" xr2:uid="{00000000-000D-0000-FFFF-FFFF00000000}"/>
  </bookViews>
  <sheets>
    <sheet name="CEMPI 1" sheetId="7" r:id="rId1"/>
    <sheet name="CEMPI 11" sheetId="6" r:id="rId2"/>
    <sheet name="Monthly Contributions" sheetId="22" r:id="rId3"/>
    <sheet name="Yearly Contributions" sheetId="23" r:id="rId4"/>
  </sheets>
  <calcPr calcId="191029"/>
</workbook>
</file>

<file path=xl/calcChain.xml><?xml version="1.0" encoding="utf-8"?>
<calcChain xmlns="http://schemas.openxmlformats.org/spreadsheetml/2006/main">
  <c r="S33" i="7" l="1"/>
  <c r="R33" i="7"/>
  <c r="F19" i="23" l="1"/>
  <c r="E19" i="23"/>
  <c r="F18" i="23"/>
  <c r="E18" i="23"/>
  <c r="F17" i="23"/>
  <c r="E17" i="23"/>
  <c r="F16" i="23"/>
  <c r="E16" i="23"/>
  <c r="F15" i="23"/>
  <c r="E15" i="23"/>
  <c r="F14" i="23"/>
  <c r="E14" i="23"/>
  <c r="F13" i="23"/>
  <c r="E13" i="23"/>
  <c r="F12" i="23"/>
  <c r="E12" i="23"/>
  <c r="F11" i="23"/>
  <c r="E11" i="23"/>
  <c r="F10" i="23"/>
  <c r="E10" i="23"/>
  <c r="F9" i="23"/>
  <c r="E9" i="23"/>
  <c r="F8" i="23"/>
  <c r="E8" i="23"/>
  <c r="F7" i="23"/>
  <c r="E7" i="23"/>
  <c r="F6" i="23"/>
  <c r="E6" i="23"/>
  <c r="F5" i="23"/>
  <c r="E5" i="23"/>
  <c r="F19" i="22"/>
  <c r="E19" i="22"/>
  <c r="F18" i="22"/>
  <c r="E18" i="22"/>
  <c r="F17" i="22"/>
  <c r="E17" i="22"/>
  <c r="F16" i="22"/>
  <c r="E16" i="22"/>
  <c r="F15" i="22"/>
  <c r="E15" i="22"/>
  <c r="F14" i="22"/>
  <c r="E14" i="22"/>
  <c r="F13" i="22"/>
  <c r="E13" i="22"/>
  <c r="F12" i="22"/>
  <c r="E12" i="22"/>
  <c r="F11" i="22"/>
  <c r="E11" i="22"/>
  <c r="F10" i="22"/>
  <c r="E10" i="22"/>
  <c r="F9" i="22"/>
  <c r="E9" i="22"/>
  <c r="F8" i="22"/>
  <c r="E8" i="22"/>
  <c r="F7" i="22"/>
  <c r="E7" i="22"/>
  <c r="F6" i="22"/>
  <c r="E6" i="22"/>
  <c r="F5" i="22"/>
  <c r="E5" i="22"/>
  <c r="AA19" i="6"/>
  <c r="Z19" i="6"/>
  <c r="AA18" i="6"/>
  <c r="Z18" i="6"/>
  <c r="AA17" i="6"/>
  <c r="Z17" i="6"/>
  <c r="AA16" i="6"/>
  <c r="Z16" i="6"/>
  <c r="AA15" i="6"/>
  <c r="Z15" i="6"/>
  <c r="AA14" i="6"/>
  <c r="Z14" i="6"/>
  <c r="AA13" i="6"/>
  <c r="Z13" i="6"/>
  <c r="AA12" i="6"/>
  <c r="Z12" i="6"/>
  <c r="AA11" i="6"/>
  <c r="Z11" i="6"/>
  <c r="AA10" i="6"/>
  <c r="Z10" i="6"/>
  <c r="AA9" i="6"/>
  <c r="Z9" i="6"/>
  <c r="AA8" i="6"/>
  <c r="Z8" i="6"/>
  <c r="AA7" i="6"/>
  <c r="Z7" i="6"/>
  <c r="AA6" i="6"/>
  <c r="Z6" i="6"/>
  <c r="AA5" i="6"/>
  <c r="Z5" i="6"/>
  <c r="S32" i="7" l="1"/>
  <c r="R32" i="7"/>
  <c r="R30" i="7" l="1"/>
  <c r="S30" i="7" l="1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C7" i="7"/>
  <c r="C6" i="7"/>
  <c r="S29" i="7" l="1"/>
  <c r="R29" i="7"/>
  <c r="S28" i="7"/>
  <c r="R28" i="7"/>
  <c r="S27" i="7" l="1"/>
  <c r="R27" i="7"/>
  <c r="S26" i="7"/>
  <c r="R26" i="7"/>
  <c r="S25" i="7"/>
  <c r="R25" i="7"/>
  <c r="S24" i="7" l="1"/>
  <c r="R24" i="7"/>
  <c r="R22" i="7" l="1"/>
  <c r="R23" i="7"/>
  <c r="S23" i="7"/>
  <c r="S22" i="7" l="1"/>
  <c r="R21" i="7" l="1"/>
  <c r="R20" i="7" l="1"/>
  <c r="R19" i="7" l="1"/>
  <c r="R17" i="7" l="1"/>
  <c r="R16" i="7" l="1"/>
  <c r="R15" i="7" l="1"/>
  <c r="R14" i="7" l="1"/>
  <c r="R13" i="7" l="1"/>
  <c r="R12" i="7" l="1"/>
  <c r="R11" i="7" l="1"/>
  <c r="R10" i="7" l="1"/>
</calcChain>
</file>

<file path=xl/sharedStrings.xml><?xml version="1.0" encoding="utf-8"?>
<sst xmlns="http://schemas.openxmlformats.org/spreadsheetml/2006/main" count="103" uniqueCount="38">
  <si>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</si>
  <si>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</si>
  <si>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</si>
  <si>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</si>
  <si>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</si>
  <si>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</si>
  <si>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</si>
  <si>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</si>
  <si>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</si>
  <si>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</si>
  <si>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</si>
  <si>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</si>
  <si>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</si>
  <si>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</si>
  <si>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</si>
  <si>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 </t>
  </si>
  <si>
    <t>Weights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</si>
  <si>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</si>
  <si>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Apr</t>
  </si>
  <si>
    <t>Shutter Boards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</si>
  <si>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</si>
  <si>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Weighted Civil Engineering Materials Price Index (Apr 2024=100)</t>
  </si>
  <si>
    <t xml:space="preserve">All Items Weighted Index </t>
  </si>
  <si>
    <t>All Items Weighted Index</t>
  </si>
  <si>
    <t>May</t>
  </si>
  <si>
    <t>Jun</t>
  </si>
  <si>
    <t>Jul</t>
  </si>
  <si>
    <t>Aug</t>
  </si>
  <si>
    <t>Sep</t>
  </si>
  <si>
    <t>Oct</t>
  </si>
  <si>
    <t>Percentage Contribution</t>
  </si>
  <si>
    <t>Nov</t>
  </si>
  <si>
    <t>Dec</t>
  </si>
  <si>
    <t>Jan</t>
  </si>
  <si>
    <t>Feb</t>
  </si>
  <si>
    <t>Mar</t>
  </si>
  <si>
    <t>Change in % from Jan 2026 to Feb 2026</t>
  </si>
  <si>
    <t>Change in % from Feb 2025 to Feb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</si>
</sst>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1" x14ac:knownFonts="1"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19" fillId="0" borderId="0"/>
  </cellStyleXfs>
  <cellXfs count="46">
    <xf numFmtId="0" fontId="0" fillId="0" borderId="0" xfId="0"/>
    <xf numFmtId="0" fontId="1" fillId="0" borderId="0" xfId="0" applyFont="1" applyAlignment="1">
      <alignment horizontal="left" vertical="center"/>
    </xf>
    <xf numFmtId="17" fontId="3" fillId="0" borderId="0" xfId="0" applyNumberFormat="1" applyFont="1"/>
    <xf numFmtId="0" fontId="5" fillId="0" borderId="0" xfId="0" applyFont="1" applyAlignment="1">
      <alignment horizontal="left" vertical="center"/>
    </xf>
    <xf numFmtId="165" fontId="5" fillId="0" borderId="0" xfId="1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top" wrapText="1"/>
    </xf>
    <xf numFmtId="0" fontId="9" fillId="0" borderId="0" xfId="0" applyFont="1"/>
    <xf numFmtId="0" fontId="7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165" fontId="5" fillId="0" borderId="0" xfId="1" applyNumberFormat="1" applyFont="1" applyAlignment="1">
      <alignment horizont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165" fontId="7" fillId="0" borderId="1" xfId="1" applyNumberFormat="1" applyFont="1" applyBorder="1" applyAlignment="1">
      <alignment horizontal="center" vertical="top" wrapText="1"/>
    </xf>
    <xf numFmtId="0" fontId="11" fillId="0" borderId="1" xfId="0" applyFont="1" applyBorder="1" applyAlignment="1">
      <alignment horizontal="left"/>
    </xf>
    <xf numFmtId="0" fontId="12" fillId="0" borderId="1" xfId="0" applyFont="1" applyBorder="1"/>
    <xf numFmtId="165" fontId="14" fillId="0" borderId="2" xfId="1" applyNumberFormat="1" applyFont="1" applyBorder="1" applyAlignment="1">
      <alignment horizontal="center"/>
    </xf>
    <xf numFmtId="0" fontId="11" fillId="0" borderId="0" xfId="0" applyFont="1" applyAlignment="1">
      <alignment horizontal="left"/>
    </xf>
    <xf numFmtId="0" fontId="12" fillId="0" borderId="0" xfId="0" applyFont="1"/>
    <xf numFmtId="165" fontId="13" fillId="0" borderId="0" xfId="1" applyNumberFormat="1" applyFont="1" applyBorder="1" applyAlignment="1">
      <alignment horizontal="center"/>
    </xf>
    <xf numFmtId="165" fontId="14" fillId="0" borderId="0" xfId="1" applyNumberFormat="1" applyFont="1" applyBorder="1" applyAlignment="1">
      <alignment horizontal="center"/>
    </xf>
    <xf numFmtId="4" fontId="13" fillId="0" borderId="2" xfId="1" applyNumberFormat="1" applyFont="1" applyBorder="1" applyAlignment="1">
      <alignment horizontal="center"/>
    </xf>
    <xf numFmtId="165" fontId="5" fillId="0" borderId="0" xfId="0" applyNumberFormat="1" applyFont="1"/>
    <xf numFmtId="4" fontId="5" fillId="0" borderId="0" xfId="1" applyNumberFormat="1" applyFont="1" applyAlignment="1">
      <alignment horizontal="right"/>
    </xf>
    <xf numFmtId="2" fontId="15" fillId="0" borderId="0" xfId="0" applyNumberFormat="1" applyFont="1" applyAlignment="1">
      <alignment horizontal="left"/>
    </xf>
    <xf numFmtId="2" fontId="15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left"/>
    </xf>
    <xf numFmtId="2" fontId="3" fillId="0" borderId="0" xfId="0" applyNumberFormat="1" applyFont="1" applyAlignment="1">
      <alignment horizontal="right"/>
    </xf>
    <xf numFmtId="0" fontId="3" fillId="0" borderId="0" xfId="0" applyFont="1"/>
    <xf numFmtId="0" fontId="16" fillId="0" borderId="0" xfId="0" applyFont="1"/>
    <xf numFmtId="0" fontId="17" fillId="0" borderId="0" xfId="0" applyFont="1"/>
    <xf numFmtId="0" fontId="15" fillId="0" borderId="0" xfId="0" applyFont="1"/>
    <xf numFmtId="0" fontId="7" fillId="0" borderId="0" xfId="0" applyFont="1" applyAlignment="1">
      <alignment horizontal="left"/>
    </xf>
    <xf numFmtId="165" fontId="5" fillId="0" borderId="0" xfId="1" applyNumberFormat="1" applyFont="1" applyAlignment="1">
      <alignment horizontal="right"/>
    </xf>
    <xf numFmtId="2" fontId="2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right"/>
    </xf>
    <xf numFmtId="166" fontId="3" fillId="0" borderId="0" xfId="0" applyNumberFormat="1" applyFont="1" applyAlignment="1">
      <alignment horizontal="right"/>
    </xf>
    <xf numFmtId="2" fontId="16" fillId="0" borderId="0" xfId="0" applyNumberFormat="1" applyFont="1"/>
    <xf numFmtId="2" fontId="15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/>
    </xf>
    <xf numFmtId="166" fontId="18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0" fontId="11" fillId="0" borderId="0" xfId="2" applyFont="1" applyAlignment="1">
      <alignment horizontal="center" wrapText="1"/>
    </xf>
  </cellXfs>
  <cellStyles count="3">
    <cellStyle name="Comma" xfId="1" builtinId="3"/>
    <cellStyle name="Normal" xfId="0" builtinId="0"/>
    <cellStyle name="Normal_CPI breakdown analysis 2001=100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3"/>
  <sheetViews>
    <sheetView tabSelected="1" zoomScale="110" zoomScaleNormal="110" workbookViewId="0">
      <pane xSplit="2" ySplit="4" topLeftCell="C23" activePane="bottomRight" state="frozenSplit"/>
      <selection pane="topRight" activeCell="C1" sqref="C1"/>
      <selection pane="bottomLeft" activeCell="A5" sqref="A5"/>
      <selection pane="bottomRight" activeCell="S37" sqref="S37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19" s="5" customFormat="1" ht="30" x14ac:dyDescent="0.25">
      <c r="A1" s="1" t="s">
        <v>21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9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9" s="7" customFormat="1" ht="42" x14ac:dyDescent="0.25">
      <c r="A3" s="13"/>
      <c r="B3" s="14" t="s">
        <v>15</v>
      </c>
      <c r="C3" s="15" t="s">
        <v>4</v>
      </c>
      <c r="D3" s="15" t="s">
        <v>19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23</v>
      </c>
      <c r="R3" s="15" t="s">
        <v>17</v>
      </c>
      <c r="S3" s="15" t="s">
        <v>20</v>
      </c>
    </row>
    <row r="4" spans="1:19" s="8" customFormat="1" ht="13.5" x14ac:dyDescent="0.25">
      <c r="A4" s="16" t="s">
        <v>16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</v>
      </c>
      <c r="R4" s="18"/>
    </row>
    <row r="5" spans="1:19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6" spans="1:19" s="8" customFormat="1" ht="12.75" x14ac:dyDescent="0.2">
      <c r="A6" s="19">
        <v>2024</v>
      </c>
      <c r="B6" s="20"/>
      <c r="C6" s="25">
        <f>AVERAGE(C9:C17)</f>
        <v>103.48647531891854</v>
      </c>
      <c r="D6" s="25">
        <f t="shared" ref="D6:Q6" si="0">AVERAGE(D9:D17)</f>
        <v>110.00236004261171</v>
      </c>
      <c r="E6" s="25">
        <f t="shared" si="0"/>
        <v>103.2293939037264</v>
      </c>
      <c r="F6" s="25">
        <f t="shared" si="0"/>
        <v>102.29279992059747</v>
      </c>
      <c r="G6" s="25">
        <f t="shared" si="0"/>
        <v>105.03417914728588</v>
      </c>
      <c r="H6" s="25">
        <f t="shared" si="0"/>
        <v>105.80422918336473</v>
      </c>
      <c r="I6" s="25">
        <f t="shared" si="0"/>
        <v>105.54703283429303</v>
      </c>
      <c r="J6" s="25">
        <f t="shared" si="0"/>
        <v>105.16649845225983</v>
      </c>
      <c r="K6" s="25">
        <f t="shared" si="0"/>
        <v>105.57275192884161</v>
      </c>
      <c r="L6" s="25">
        <f t="shared" si="0"/>
        <v>103.6439526288996</v>
      </c>
      <c r="M6" s="25">
        <f t="shared" si="0"/>
        <v>101.44973328319047</v>
      </c>
      <c r="N6" s="25">
        <f t="shared" si="0"/>
        <v>103.0071148301198</v>
      </c>
      <c r="O6" s="25">
        <f t="shared" si="0"/>
        <v>102.75238012928307</v>
      </c>
      <c r="P6" s="25">
        <f t="shared" si="0"/>
        <v>108.60353881555989</v>
      </c>
      <c r="Q6" s="25">
        <f t="shared" si="0"/>
        <v>104.4591795630558</v>
      </c>
      <c r="R6" s="22"/>
    </row>
    <row r="7" spans="1:19" s="8" customFormat="1" ht="12.75" x14ac:dyDescent="0.2">
      <c r="A7" s="19">
        <v>2025</v>
      </c>
      <c r="B7" s="20"/>
      <c r="C7" s="25">
        <f>AVERAGE(C19:C30)</f>
        <v>114.72823005979869</v>
      </c>
      <c r="D7" s="25">
        <f t="shared" ref="D7:Q7" si="1">AVERAGE(D19:D30)</f>
        <v>142.19252831525492</v>
      </c>
      <c r="E7" s="25">
        <f t="shared" si="1"/>
        <v>114.1326505020596</v>
      </c>
      <c r="F7" s="25">
        <f t="shared" si="1"/>
        <v>110.06379042264491</v>
      </c>
      <c r="G7" s="25">
        <f t="shared" si="1"/>
        <v>132.05810206989716</v>
      </c>
      <c r="H7" s="25">
        <f t="shared" si="1"/>
        <v>107.44208708990955</v>
      </c>
      <c r="I7" s="25">
        <f t="shared" si="1"/>
        <v>120.28212598635434</v>
      </c>
      <c r="J7" s="25">
        <f t="shared" si="1"/>
        <v>120.35253391854143</v>
      </c>
      <c r="K7" s="25">
        <f t="shared" si="1"/>
        <v>109.33164831159053</v>
      </c>
      <c r="L7" s="25">
        <f t="shared" si="1"/>
        <v>113.19083252491879</v>
      </c>
      <c r="M7" s="25">
        <f t="shared" si="1"/>
        <v>108.13916872379751</v>
      </c>
      <c r="N7" s="25">
        <f t="shared" si="1"/>
        <v>105.91464189381998</v>
      </c>
      <c r="O7" s="25">
        <f t="shared" si="1"/>
        <v>110.05426927616615</v>
      </c>
      <c r="P7" s="25">
        <f t="shared" si="1"/>
        <v>146.53861349821449</v>
      </c>
      <c r="Q7" s="25">
        <f t="shared" si="1"/>
        <v>119.944860813145</v>
      </c>
      <c r="R7" s="22"/>
    </row>
    <row r="8" spans="1:19" s="8" customFormat="1" ht="13.5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2"/>
    </row>
    <row r="9" spans="1:19" x14ac:dyDescent="0.2">
      <c r="A9" s="9">
        <v>2024</v>
      </c>
      <c r="B9" s="34" t="s">
        <v>18</v>
      </c>
      <c r="C9" s="25">
        <v>100</v>
      </c>
      <c r="D9" s="25">
        <v>100</v>
      </c>
      <c r="E9" s="25">
        <v>100</v>
      </c>
      <c r="F9" s="25">
        <v>100.00000000000001</v>
      </c>
      <c r="G9" s="25">
        <v>100</v>
      </c>
      <c r="H9" s="25">
        <v>100</v>
      </c>
      <c r="I9" s="25">
        <v>100</v>
      </c>
      <c r="J9" s="25">
        <v>100</v>
      </c>
      <c r="K9" s="25">
        <v>100</v>
      </c>
      <c r="L9" s="25">
        <v>100</v>
      </c>
      <c r="M9" s="25">
        <v>100</v>
      </c>
      <c r="N9" s="25">
        <v>100</v>
      </c>
      <c r="O9" s="25">
        <v>100</v>
      </c>
      <c r="P9" s="25">
        <v>100</v>
      </c>
      <c r="Q9" s="25">
        <v>100</v>
      </c>
      <c r="R9" s="35"/>
      <c r="S9" s="24"/>
    </row>
    <row r="10" spans="1:19" x14ac:dyDescent="0.2">
      <c r="B10" s="34" t="s">
        <v>24</v>
      </c>
      <c r="C10" s="25">
        <v>100.2401120567467</v>
      </c>
      <c r="D10" s="25">
        <v>101.16234316538436</v>
      </c>
      <c r="E10" s="25">
        <v>100.64402129503628</v>
      </c>
      <c r="F10" s="25">
        <v>100.87049686697354</v>
      </c>
      <c r="G10" s="25">
        <v>100.87049686697331</v>
      </c>
      <c r="H10" s="25">
        <v>100.99547061344857</v>
      </c>
      <c r="I10" s="25">
        <v>100.87049686697331</v>
      </c>
      <c r="J10" s="25">
        <v>100.6440212950362</v>
      </c>
      <c r="K10" s="25">
        <v>100.69448800090154</v>
      </c>
      <c r="L10" s="25">
        <v>99.303575705800426</v>
      </c>
      <c r="M10" s="25">
        <v>100.43430532789746</v>
      </c>
      <c r="N10" s="25">
        <v>101.33626220767101</v>
      </c>
      <c r="O10" s="25">
        <v>100.98679897408334</v>
      </c>
      <c r="P10" s="25">
        <v>101.30085559588623</v>
      </c>
      <c r="Q10" s="25">
        <v>100.6471168794841</v>
      </c>
      <c r="R10" s="35">
        <f>Q10/Q9*100-100</f>
        <v>0.64711687948411623</v>
      </c>
      <c r="S10" s="24"/>
    </row>
    <row r="11" spans="1:19" x14ac:dyDescent="0.2">
      <c r="B11" s="34" t="s">
        <v>25</v>
      </c>
      <c r="C11" s="25">
        <v>101.33348198659027</v>
      </c>
      <c r="D11" s="25">
        <v>99.446578971677113</v>
      </c>
      <c r="E11" s="25">
        <v>100.96924599337927</v>
      </c>
      <c r="F11" s="25">
        <v>100.94480299239797</v>
      </c>
      <c r="G11" s="25">
        <v>101.21784138704437</v>
      </c>
      <c r="H11" s="25">
        <v>100.99547061344857</v>
      </c>
      <c r="I11" s="25">
        <v>101.21784138704437</v>
      </c>
      <c r="J11" s="25">
        <v>100.96924599337918</v>
      </c>
      <c r="K11" s="25">
        <v>101.44432212268805</v>
      </c>
      <c r="L11" s="25">
        <v>100.9648676908969</v>
      </c>
      <c r="M11" s="25">
        <v>100.72550235540295</v>
      </c>
      <c r="N11" s="25">
        <v>101.3793966877399</v>
      </c>
      <c r="O11" s="25">
        <v>101.52858398292369</v>
      </c>
      <c r="P11" s="25">
        <v>102.69074428775001</v>
      </c>
      <c r="Q11" s="25">
        <v>101.35164348482844</v>
      </c>
      <c r="R11" s="35">
        <f>Q11/Q10*100-100</f>
        <v>0.69999680784491147</v>
      </c>
      <c r="S11" s="24"/>
    </row>
    <row r="12" spans="1:19" x14ac:dyDescent="0.2">
      <c r="B12" s="34" t="s">
        <v>26</v>
      </c>
      <c r="C12" s="25">
        <v>99.853363691098679</v>
      </c>
      <c r="D12" s="25">
        <v>99.522031900722467</v>
      </c>
      <c r="E12" s="25">
        <v>101.38707495793838</v>
      </c>
      <c r="F12" s="25">
        <v>101.36253080740713</v>
      </c>
      <c r="G12" s="25">
        <v>101.73054995048071</v>
      </c>
      <c r="H12" s="25">
        <v>101.53073333935825</v>
      </c>
      <c r="I12" s="25">
        <v>101.63669908421321</v>
      </c>
      <c r="J12" s="25">
        <v>101.3870749579383</v>
      </c>
      <c r="K12" s="25">
        <v>102.8175687225398</v>
      </c>
      <c r="L12" s="25">
        <v>101.42098084784354</v>
      </c>
      <c r="M12" s="25">
        <v>100.42188536446932</v>
      </c>
      <c r="N12" s="25">
        <v>102.73602803078533</v>
      </c>
      <c r="O12" s="25">
        <v>102.56444006273694</v>
      </c>
      <c r="P12" s="25">
        <v>105.92517744289781</v>
      </c>
      <c r="Q12" s="25">
        <v>102.12645323042901</v>
      </c>
      <c r="R12" s="35">
        <f t="shared" ref="R12:R13" si="2">Q12/Q11*100-100</f>
        <v>0.76447674547728184</v>
      </c>
      <c r="S12" s="24"/>
    </row>
    <row r="13" spans="1:19" x14ac:dyDescent="0.2">
      <c r="B13" s="34" t="s">
        <v>27</v>
      </c>
      <c r="C13" s="25">
        <v>99.192815006515659</v>
      </c>
      <c r="D13" s="25">
        <v>100.00964153917164</v>
      </c>
      <c r="E13" s="25">
        <v>101.74502177072611</v>
      </c>
      <c r="F13" s="25">
        <v>101.36253080740713</v>
      </c>
      <c r="G13" s="25">
        <v>101.73054995048071</v>
      </c>
      <c r="H13" s="25">
        <v>101.57024358527958</v>
      </c>
      <c r="I13" s="25">
        <v>101.63669908421321</v>
      </c>
      <c r="J13" s="25">
        <v>101.74502177072607</v>
      </c>
      <c r="K13" s="25">
        <v>102.83991133153914</v>
      </c>
      <c r="L13" s="25">
        <v>101.90405649530211</v>
      </c>
      <c r="M13" s="25">
        <v>100.42188536446932</v>
      </c>
      <c r="N13" s="25">
        <v>102.73602803078533</v>
      </c>
      <c r="O13" s="25">
        <v>102.49076045915139</v>
      </c>
      <c r="P13" s="25">
        <v>105.89323238989843</v>
      </c>
      <c r="Q13" s="25">
        <v>102.18771306038587</v>
      </c>
      <c r="R13" s="35">
        <f t="shared" si="2"/>
        <v>5.9984292041008302E-2</v>
      </c>
      <c r="S13" s="24"/>
    </row>
    <row r="14" spans="1:19" x14ac:dyDescent="0.2">
      <c r="B14" s="34" t="s">
        <v>28</v>
      </c>
      <c r="C14" s="25">
        <v>103.86925454327177</v>
      </c>
      <c r="D14" s="25">
        <v>108.461910541347</v>
      </c>
      <c r="E14" s="25">
        <v>104.41255995039442</v>
      </c>
      <c r="F14" s="25">
        <v>103.39689664223044</v>
      </c>
      <c r="G14" s="25">
        <v>103.77230200154455</v>
      </c>
      <c r="H14" s="25">
        <v>104.37105094027899</v>
      </c>
      <c r="I14" s="25">
        <v>106.12438879542766</v>
      </c>
      <c r="J14" s="25">
        <v>104.41255995039424</v>
      </c>
      <c r="K14" s="25">
        <v>106.4941644941445</v>
      </c>
      <c r="L14" s="25">
        <v>104.05477392407873</v>
      </c>
      <c r="M14" s="25">
        <v>100.75933843024383</v>
      </c>
      <c r="N14" s="25">
        <v>102.59785128216822</v>
      </c>
      <c r="O14" s="25">
        <v>103.13218562521365</v>
      </c>
      <c r="P14" s="25">
        <v>111.20723983276557</v>
      </c>
      <c r="Q14" s="25">
        <v>105.00311101792641</v>
      </c>
      <c r="R14" s="35">
        <f>Q14/Q13*100-100</f>
        <v>2.755123755315708</v>
      </c>
      <c r="S14" s="24"/>
    </row>
    <row r="15" spans="1:19" x14ac:dyDescent="0.2">
      <c r="B15" s="34" t="s">
        <v>29</v>
      </c>
      <c r="C15" s="25">
        <v>108.64476425574118</v>
      </c>
      <c r="D15" s="25">
        <v>116.58677567168746</v>
      </c>
      <c r="E15" s="25">
        <v>104.69716250590463</v>
      </c>
      <c r="F15" s="25">
        <v>103.67873075328167</v>
      </c>
      <c r="G15" s="25">
        <v>109.69044806932644</v>
      </c>
      <c r="H15" s="25">
        <v>111.05729267726012</v>
      </c>
      <c r="I15" s="25">
        <v>112.21287906247899</v>
      </c>
      <c r="J15" s="25">
        <v>110.40284043381199</v>
      </c>
      <c r="K15" s="25">
        <v>110.86508583439895</v>
      </c>
      <c r="L15" s="25">
        <v>107.9320824366451</v>
      </c>
      <c r="M15" s="25">
        <v>102.79617207469163</v>
      </c>
      <c r="N15" s="25">
        <v>105.54304657956739</v>
      </c>
      <c r="O15" s="25">
        <v>103.03081073891838</v>
      </c>
      <c r="P15" s="25">
        <v>111.13572136820788</v>
      </c>
      <c r="Q15" s="25">
        <v>107.44881278323015</v>
      </c>
      <c r="R15" s="35">
        <f t="shared" ref="R15:R16" si="3">Q15/Q14*100-100</f>
        <v>2.3291707660796845</v>
      </c>
      <c r="S15" s="24"/>
    </row>
    <row r="16" spans="1:19" x14ac:dyDescent="0.2">
      <c r="B16" s="34" t="s">
        <v>31</v>
      </c>
      <c r="C16" s="25">
        <v>110.39681148632165</v>
      </c>
      <c r="D16" s="25">
        <v>124.78968551465036</v>
      </c>
      <c r="E16" s="25">
        <v>106.32455941762872</v>
      </c>
      <c r="F16" s="25">
        <v>104.50960520783977</v>
      </c>
      <c r="G16" s="25">
        <v>110.56950002673041</v>
      </c>
      <c r="H16" s="25">
        <v>114.80691629410964</v>
      </c>
      <c r="I16" s="25">
        <v>113.11214561414326</v>
      </c>
      <c r="J16" s="25">
        <v>112.11892554316184</v>
      </c>
      <c r="K16" s="25">
        <v>112.00253705727076</v>
      </c>
      <c r="L16" s="25">
        <v>107.82196241250332</v>
      </c>
      <c r="M16" s="25">
        <v>103.20725097241791</v>
      </c>
      <c r="N16" s="25">
        <v>104.17997650191455</v>
      </c>
      <c r="O16" s="25">
        <v>104.97900875772191</v>
      </c>
      <c r="P16" s="25">
        <v>115.25380004469351</v>
      </c>
      <c r="Q16" s="25">
        <v>109.19952148509796</v>
      </c>
      <c r="R16" s="35">
        <f t="shared" si="3"/>
        <v>1.6293420620660868</v>
      </c>
      <c r="S16" s="24"/>
    </row>
    <row r="17" spans="1:19" x14ac:dyDescent="0.2">
      <c r="B17" s="34" t="s">
        <v>32</v>
      </c>
      <c r="C17" s="25">
        <v>107.84767484398097</v>
      </c>
      <c r="D17" s="25">
        <v>140.04227307886504</v>
      </c>
      <c r="E17" s="25">
        <v>108.88489924252973</v>
      </c>
      <c r="F17" s="25">
        <v>104.50960520783977</v>
      </c>
      <c r="G17" s="25">
        <v>115.7259240729924</v>
      </c>
      <c r="H17" s="25">
        <v>116.91088458709896</v>
      </c>
      <c r="I17" s="25">
        <v>113.11214561414326</v>
      </c>
      <c r="J17" s="25">
        <v>114.8187961258907</v>
      </c>
      <c r="K17" s="25">
        <v>112.99668979609177</v>
      </c>
      <c r="L17" s="25">
        <v>109.39327414702603</v>
      </c>
      <c r="M17" s="25">
        <v>104.28125965912186</v>
      </c>
      <c r="N17" s="25">
        <v>106.55544415044639</v>
      </c>
      <c r="O17" s="25">
        <v>106.0588325627984</v>
      </c>
      <c r="P17" s="25">
        <v>124.02507837793955</v>
      </c>
      <c r="Q17" s="25">
        <v>112.1682441261203</v>
      </c>
      <c r="R17" s="35">
        <f>Q17/Q16*100-100</f>
        <v>2.7186223901424853</v>
      </c>
      <c r="S17" s="24"/>
    </row>
    <row r="19" spans="1:19" x14ac:dyDescent="0.2">
      <c r="A19" s="9">
        <v>2025</v>
      </c>
      <c r="B19" s="34" t="s">
        <v>33</v>
      </c>
      <c r="C19" s="25">
        <v>113.49911368248016</v>
      </c>
      <c r="D19" s="25">
        <v>135.60306859536794</v>
      </c>
      <c r="E19" s="25">
        <v>110.71808525421078</v>
      </c>
      <c r="F19" s="25">
        <v>106.26912877525916</v>
      </c>
      <c r="G19" s="25">
        <v>131.46605530733598</v>
      </c>
      <c r="H19" s="25">
        <v>119.17262291015282</v>
      </c>
      <c r="I19" s="25">
        <v>114.72926002873568</v>
      </c>
      <c r="J19" s="25">
        <v>116.75188521721839</v>
      </c>
      <c r="K19" s="25">
        <v>113.90428240813321</v>
      </c>
      <c r="L19" s="25">
        <v>110.54239398310564</v>
      </c>
      <c r="M19" s="25">
        <v>105.02404582726948</v>
      </c>
      <c r="N19" s="25">
        <v>105.18334434320685</v>
      </c>
      <c r="O19" s="25">
        <v>107.38373292250084</v>
      </c>
      <c r="P19" s="25">
        <v>123.91224477375474</v>
      </c>
      <c r="Q19" s="25">
        <v>114.76142890570452</v>
      </c>
      <c r="R19" s="35">
        <f>Q19/Q17*100-100</f>
        <v>2.3118707079594429</v>
      </c>
      <c r="S19" s="24"/>
    </row>
    <row r="20" spans="1:19" x14ac:dyDescent="0.2">
      <c r="B20" s="34" t="s">
        <v>34</v>
      </c>
      <c r="C20" s="25">
        <v>115.84581153508793</v>
      </c>
      <c r="D20" s="25">
        <v>138.19408456558665</v>
      </c>
      <c r="E20" s="25">
        <v>111.31142752132654</v>
      </c>
      <c r="F20" s="25">
        <v>106.83862892193501</v>
      </c>
      <c r="G20" s="25">
        <v>133.34556746681992</v>
      </c>
      <c r="H20" s="25">
        <v>113.81577231175699</v>
      </c>
      <c r="I20" s="25">
        <v>115.34409832813071</v>
      </c>
      <c r="J20" s="25">
        <v>117.37756283895267</v>
      </c>
      <c r="K20" s="25">
        <v>113.31535086864648</v>
      </c>
      <c r="L20" s="25">
        <v>110.98540624954053</v>
      </c>
      <c r="M20" s="25">
        <v>105.77212279544571</v>
      </c>
      <c r="N20" s="25">
        <v>106.04002096905793</v>
      </c>
      <c r="O20" s="25">
        <v>108.5782659512011</v>
      </c>
      <c r="P20" s="25">
        <v>130.14706402711613</v>
      </c>
      <c r="Q20" s="25">
        <v>116.54807681494171</v>
      </c>
      <c r="R20" s="35">
        <f t="shared" ref="R20:R24" si="4">Q20/Q19*100-100</f>
        <v>1.5568365837490745</v>
      </c>
      <c r="S20" s="24"/>
    </row>
    <row r="21" spans="1:19" x14ac:dyDescent="0.2">
      <c r="B21" s="34" t="s">
        <v>35</v>
      </c>
      <c r="C21" s="25">
        <v>116.6649893525006</v>
      </c>
      <c r="D21" s="25">
        <v>140.68256345045612</v>
      </c>
      <c r="E21" s="25">
        <v>112.45975539265754</v>
      </c>
      <c r="F21" s="25">
        <v>107.94081382835289</v>
      </c>
      <c r="G21" s="25">
        <v>135.14242224940179</v>
      </c>
      <c r="H21" s="25">
        <v>115.57023851878911</v>
      </c>
      <c r="I21" s="25">
        <v>116.53402865112785</v>
      </c>
      <c r="J21" s="25">
        <v>118.58847109768509</v>
      </c>
      <c r="K21" s="25">
        <v>111.64775598032217</v>
      </c>
      <c r="L21" s="25">
        <v>110.7401217246107</v>
      </c>
      <c r="M21" s="25">
        <v>106.48238697164091</v>
      </c>
      <c r="N21" s="25">
        <v>106.85419697861495</v>
      </c>
      <c r="O21" s="25">
        <v>111.34304418460971</v>
      </c>
      <c r="P21" s="25">
        <v>135.41266224998324</v>
      </c>
      <c r="Q21" s="25">
        <v>118.35179744819469</v>
      </c>
      <c r="R21" s="35">
        <f t="shared" si="4"/>
        <v>1.5476193881062414</v>
      </c>
      <c r="S21" s="24"/>
    </row>
    <row r="22" spans="1:19" x14ac:dyDescent="0.2">
      <c r="B22" s="34" t="s">
        <v>18</v>
      </c>
      <c r="C22" s="25">
        <v>115.7225056949669</v>
      </c>
      <c r="D22" s="25">
        <v>143.14471041923241</v>
      </c>
      <c r="E22" s="25">
        <v>113.38886437645951</v>
      </c>
      <c r="F22" s="25">
        <v>109.35457610509526</v>
      </c>
      <c r="G22" s="25">
        <v>127.13299808329398</v>
      </c>
      <c r="H22" s="25">
        <v>104.29448639827508</v>
      </c>
      <c r="I22" s="25">
        <v>118.06034115351243</v>
      </c>
      <c r="J22" s="25">
        <v>119.5682137041624</v>
      </c>
      <c r="K22" s="25">
        <v>111.48495841150482</v>
      </c>
      <c r="L22" s="25">
        <v>112.33926995068074</v>
      </c>
      <c r="M22" s="25">
        <v>107.17744868576148</v>
      </c>
      <c r="N22" s="25">
        <v>107.65169788740495</v>
      </c>
      <c r="O22" s="25">
        <v>112.13287502908864</v>
      </c>
      <c r="P22" s="25">
        <v>141.11479731239368</v>
      </c>
      <c r="Q22" s="25">
        <v>118.96146073788852</v>
      </c>
      <c r="R22" s="35">
        <f t="shared" si="4"/>
        <v>0.5151280359393553</v>
      </c>
      <c r="S22" s="24">
        <f t="shared" ref="S22:S27" si="5">Q22/Q9*100-100</f>
        <v>18.961460737888515</v>
      </c>
    </row>
    <row r="23" spans="1:19" x14ac:dyDescent="0.2">
      <c r="B23" s="34" t="s">
        <v>24</v>
      </c>
      <c r="C23" s="25">
        <v>114.68869301378831</v>
      </c>
      <c r="D23" s="25">
        <v>144.32968266837193</v>
      </c>
      <c r="E23" s="25">
        <v>114.51246038866893</v>
      </c>
      <c r="F23" s="25">
        <v>110.12744804791936</v>
      </c>
      <c r="G23" s="25">
        <v>128.03152040147529</v>
      </c>
      <c r="H23" s="25">
        <v>104.60929246328128</v>
      </c>
      <c r="I23" s="25">
        <v>119.50144139113451</v>
      </c>
      <c r="J23" s="25">
        <v>120.75304229243503</v>
      </c>
      <c r="K23" s="25">
        <v>110.20346202194278</v>
      </c>
      <c r="L23" s="25">
        <v>110.14719389517654</v>
      </c>
      <c r="M23" s="25">
        <v>107.55552430526069</v>
      </c>
      <c r="N23" s="25">
        <v>108.08580549185154</v>
      </c>
      <c r="O23" s="25">
        <v>113.50672697735681</v>
      </c>
      <c r="P23" s="25">
        <v>144.52664643202252</v>
      </c>
      <c r="Q23" s="25">
        <v>119.60317015242022</v>
      </c>
      <c r="R23" s="35">
        <f t="shared" si="4"/>
        <v>0.53942630710091066</v>
      </c>
      <c r="S23" s="24">
        <f t="shared" si="5"/>
        <v>18.834174152881403</v>
      </c>
    </row>
    <row r="24" spans="1:19" x14ac:dyDescent="0.2">
      <c r="B24" s="34" t="s">
        <v>25</v>
      </c>
      <c r="C24" s="25">
        <v>115.58142535093927</v>
      </c>
      <c r="D24" s="25">
        <v>145.65388216523459</v>
      </c>
      <c r="E24" s="25">
        <v>114.77372554461445</v>
      </c>
      <c r="F24" s="25">
        <v>110.88438226763327</v>
      </c>
      <c r="G24" s="25">
        <v>128.91151390637981</v>
      </c>
      <c r="H24" s="25">
        <v>105.43141683232936</v>
      </c>
      <c r="I24" s="25">
        <v>120.32280547336335</v>
      </c>
      <c r="J24" s="25">
        <v>121.02854560725635</v>
      </c>
      <c r="K24" s="25">
        <v>106.52118346817815</v>
      </c>
      <c r="L24" s="25">
        <v>110.83616858331256</v>
      </c>
      <c r="M24" s="25">
        <v>107.92451970481841</v>
      </c>
      <c r="N24" s="25">
        <v>110.07971110087786</v>
      </c>
      <c r="O24" s="25">
        <v>109.25741155809995</v>
      </c>
      <c r="P24" s="25">
        <v>149.82751993313263</v>
      </c>
      <c r="Q24" s="25">
        <v>120.20894538635008</v>
      </c>
      <c r="R24" s="35">
        <f t="shared" si="4"/>
        <v>0.50648760660595826</v>
      </c>
      <c r="S24" s="24">
        <f t="shared" si="5"/>
        <v>18.605817580397144</v>
      </c>
    </row>
    <row r="25" spans="1:19" x14ac:dyDescent="0.2">
      <c r="B25" s="34" t="s">
        <v>26</v>
      </c>
      <c r="C25" s="25">
        <v>112.91261878229115</v>
      </c>
      <c r="D25" s="25">
        <v>141.91703650693663</v>
      </c>
      <c r="E25" s="25">
        <v>114.83867635041653</v>
      </c>
      <c r="F25" s="25">
        <v>111.28236883211362</v>
      </c>
      <c r="G25" s="25">
        <v>133.28758385114966</v>
      </c>
      <c r="H25" s="25">
        <v>105.43141683232936</v>
      </c>
      <c r="I25" s="25">
        <v>122.59579075578998</v>
      </c>
      <c r="J25" s="25">
        <v>121.09703603505196</v>
      </c>
      <c r="K25" s="25">
        <v>106.74400236855645</v>
      </c>
      <c r="L25" s="25">
        <v>112.33636428638962</v>
      </c>
      <c r="M25" s="25">
        <v>108.19773604026118</v>
      </c>
      <c r="N25" s="25">
        <v>105.12142300280304</v>
      </c>
      <c r="O25" s="25">
        <v>110.29572482440138</v>
      </c>
      <c r="P25" s="25">
        <v>154.41285369626189</v>
      </c>
      <c r="Q25" s="25">
        <v>120.97360980072835</v>
      </c>
      <c r="R25" s="35">
        <f>Q25/Q24*100-100</f>
        <v>0.63611273846603922</v>
      </c>
      <c r="S25" s="24">
        <f t="shared" si="5"/>
        <v>18.454725464492824</v>
      </c>
    </row>
    <row r="26" spans="1:19" x14ac:dyDescent="0.2">
      <c r="B26" s="34" t="s">
        <v>27</v>
      </c>
      <c r="C26" s="25">
        <v>113.27314387021976</v>
      </c>
      <c r="D26" s="25">
        <v>142.85559299978362</v>
      </c>
      <c r="E26" s="25">
        <v>115.06059353392322</v>
      </c>
      <c r="F26" s="25">
        <v>111.41668117652638</v>
      </c>
      <c r="G26" s="25">
        <v>133.44845540749807</v>
      </c>
      <c r="H26" s="25">
        <v>105.26765618807677</v>
      </c>
      <c r="I26" s="25">
        <v>122.74375784387733</v>
      </c>
      <c r="J26" s="25">
        <v>121.33104703223474</v>
      </c>
      <c r="K26" s="25">
        <v>107.37713135361358</v>
      </c>
      <c r="L26" s="25">
        <v>113.40531354657018</v>
      </c>
      <c r="M26" s="25">
        <v>109.41017805073537</v>
      </c>
      <c r="N26" s="25">
        <v>104.67659192013221</v>
      </c>
      <c r="O26" s="25">
        <v>109.04137321383251</v>
      </c>
      <c r="P26" s="25">
        <v>154.40288103707385</v>
      </c>
      <c r="Q26" s="25">
        <v>121.10405551048517</v>
      </c>
      <c r="R26" s="35">
        <f t="shared" ref="R26:R27" si="6">Q26/Q25*100-100</f>
        <v>0.10782988948720629</v>
      </c>
      <c r="S26" s="24">
        <f t="shared" si="5"/>
        <v>18.511366859654686</v>
      </c>
    </row>
    <row r="27" spans="1:19" x14ac:dyDescent="0.2">
      <c r="B27" s="34" t="s">
        <v>28</v>
      </c>
      <c r="C27" s="25">
        <v>114.1503453341674</v>
      </c>
      <c r="D27" s="25">
        <v>143.56716818373292</v>
      </c>
      <c r="E27" s="25">
        <v>115.0574288099906</v>
      </c>
      <c r="F27" s="25">
        <v>111.44533645413887</v>
      </c>
      <c r="G27" s="25">
        <v>133.48277704135288</v>
      </c>
      <c r="H27" s="25">
        <v>103.68022085183577</v>
      </c>
      <c r="I27" s="25">
        <v>122.7753263345115</v>
      </c>
      <c r="J27" s="25">
        <v>121.32770984044282</v>
      </c>
      <c r="K27" s="25">
        <v>107.8283083744066</v>
      </c>
      <c r="L27" s="25">
        <v>113.36696848860188</v>
      </c>
      <c r="M27" s="25">
        <v>109.41017805073537</v>
      </c>
      <c r="N27" s="25">
        <v>104.54661915465175</v>
      </c>
      <c r="O27" s="25">
        <v>108.68226168830091</v>
      </c>
      <c r="P27" s="25">
        <v>155.01999563164085</v>
      </c>
      <c r="Q27" s="25">
        <v>121.21285440655681</v>
      </c>
      <c r="R27" s="35">
        <f t="shared" si="6"/>
        <v>8.9839184668932148E-2</v>
      </c>
      <c r="S27" s="24">
        <f t="shared" si="5"/>
        <v>15.437393455764408</v>
      </c>
    </row>
    <row r="28" spans="1:19" x14ac:dyDescent="0.2">
      <c r="B28" s="34" t="s">
        <v>29</v>
      </c>
      <c r="C28" s="25">
        <v>114.40854837031915</v>
      </c>
      <c r="D28" s="25">
        <v>143.56716818373292</v>
      </c>
      <c r="E28" s="25">
        <v>115.18959983816089</v>
      </c>
      <c r="F28" s="25">
        <v>111.5449905639104</v>
      </c>
      <c r="G28" s="25">
        <v>133.48277704135288</v>
      </c>
      <c r="H28" s="25">
        <v>103.68022085183577</v>
      </c>
      <c r="I28" s="25">
        <v>122.91636321742661</v>
      </c>
      <c r="J28" s="25">
        <v>121.46708378892242</v>
      </c>
      <c r="K28" s="25">
        <v>107.67605177867027</v>
      </c>
      <c r="L28" s="25">
        <v>113.67135521627468</v>
      </c>
      <c r="M28" s="25">
        <v>110.30051801747052</v>
      </c>
      <c r="N28" s="25">
        <v>104.46796956962098</v>
      </c>
      <c r="O28" s="25">
        <v>108.60550312579043</v>
      </c>
      <c r="P28" s="25">
        <v>154.91208163234154</v>
      </c>
      <c r="Q28" s="25">
        <v>121.32989759400945</v>
      </c>
      <c r="R28" s="35">
        <f>Q28/Q27*100-100</f>
        <v>9.6560045570797115E-2</v>
      </c>
      <c r="S28" s="24">
        <f>Q28/Q15*100-100</f>
        <v>12.918788445604633</v>
      </c>
    </row>
    <row r="29" spans="1:19" x14ac:dyDescent="0.2">
      <c r="B29" s="34" t="s">
        <v>31</v>
      </c>
      <c r="C29" s="25">
        <v>115.03203089663886</v>
      </c>
      <c r="D29" s="25">
        <v>143.32925966914175</v>
      </c>
      <c r="E29" s="25">
        <v>115.92329962604988</v>
      </c>
      <c r="F29" s="25">
        <v>111.7669310039325</v>
      </c>
      <c r="G29" s="25">
        <v>133.48277704135288</v>
      </c>
      <c r="H29" s="25">
        <v>104.17585046012609</v>
      </c>
      <c r="I29" s="25">
        <v>123.69927859995603</v>
      </c>
      <c r="J29" s="25">
        <v>122.24076799076563</v>
      </c>
      <c r="K29" s="25">
        <v>107.63864635255601</v>
      </c>
      <c r="L29" s="25">
        <v>118.32965878226437</v>
      </c>
      <c r="M29" s="25">
        <v>110.20768311808544</v>
      </c>
      <c r="N29" s="25">
        <v>104.13416115380888</v>
      </c>
      <c r="O29" s="25">
        <v>110.51908410390412</v>
      </c>
      <c r="P29" s="25">
        <v>156.99878646560035</v>
      </c>
      <c r="Q29" s="25">
        <v>122.7605622351298</v>
      </c>
      <c r="R29" s="35">
        <f t="shared" ref="R29" si="7">Q29/Q28*100-100</f>
        <v>1.179152599227919</v>
      </c>
      <c r="S29" s="24">
        <f t="shared" ref="S29" si="8">Q29/Q16*100-100</f>
        <v>12.418589903695192</v>
      </c>
    </row>
    <row r="30" spans="1:19" x14ac:dyDescent="0.2">
      <c r="B30" s="34" t="s">
        <v>32</v>
      </c>
      <c r="C30" s="25">
        <v>114.95953483418474</v>
      </c>
      <c r="D30" s="25">
        <v>143.46612237548143</v>
      </c>
      <c r="E30" s="25">
        <v>116.35788938823639</v>
      </c>
      <c r="F30" s="25">
        <v>111.89419909492223</v>
      </c>
      <c r="G30" s="25">
        <v>133.48277704135288</v>
      </c>
      <c r="H30" s="25">
        <v>104.17585046012609</v>
      </c>
      <c r="I30" s="25">
        <v>124.1630200586862</v>
      </c>
      <c r="J30" s="25">
        <v>122.6990415773697</v>
      </c>
      <c r="K30" s="25">
        <v>107.63864635255601</v>
      </c>
      <c r="L30" s="25">
        <v>121.58977559249797</v>
      </c>
      <c r="M30" s="25">
        <v>110.20768311808544</v>
      </c>
      <c r="N30" s="25">
        <v>104.13416115380888</v>
      </c>
      <c r="O30" s="25">
        <v>111.30522773490725</v>
      </c>
      <c r="P30" s="25">
        <v>157.77582878725229</v>
      </c>
      <c r="Q30" s="25">
        <v>123.52247076533062</v>
      </c>
      <c r="R30" s="35">
        <f>Q30/Q29*100-100</f>
        <v>0.6206460090509438</v>
      </c>
      <c r="S30" s="24">
        <f>Q30/Q17*100-100</f>
        <v>10.12249654763589</v>
      </c>
    </row>
    <row r="32" spans="1:19" x14ac:dyDescent="0.2">
      <c r="A32" s="9">
        <v>2026</v>
      </c>
      <c r="B32" s="34" t="s">
        <v>33</v>
      </c>
      <c r="C32" s="25">
        <v>116.72712480389329</v>
      </c>
      <c r="D32" s="25">
        <v>143.915340928771</v>
      </c>
      <c r="E32" s="25">
        <v>116.73935853378407</v>
      </c>
      <c r="F32" s="25">
        <v>111.94882268117756</v>
      </c>
      <c r="G32" s="25">
        <v>133.54793956134313</v>
      </c>
      <c r="H32" s="25">
        <v>104.23397329396251</v>
      </c>
      <c r="I32" s="25">
        <v>124.57007764128281</v>
      </c>
      <c r="J32" s="25">
        <v>123.10129963478309</v>
      </c>
      <c r="K32" s="25">
        <v>108.80487077258921</v>
      </c>
      <c r="L32" s="25">
        <v>119.29802681107962</v>
      </c>
      <c r="M32" s="25">
        <v>110.13705423459986</v>
      </c>
      <c r="N32" s="25">
        <v>105.23733474567837</v>
      </c>
      <c r="O32" s="25">
        <v>112.91894880779934</v>
      </c>
      <c r="P32" s="25">
        <v>159.59055680295572</v>
      </c>
      <c r="Q32" s="25">
        <v>124.03049919885721</v>
      </c>
      <c r="R32" s="35">
        <f>Q32/Q30*100-100</f>
        <v>0.41128422252154451</v>
      </c>
      <c r="S32" s="24">
        <f>Q32/Q19*100-100</f>
        <v>8.0768167332325334</v>
      </c>
    </row>
    <row r="33" spans="2:19" x14ac:dyDescent="0.2">
      <c r="B33" s="34" t="s">
        <v>34</v>
      </c>
      <c r="C33" s="25">
        <v>118.57756835386763</v>
      </c>
      <c r="D33" s="25">
        <v>143.915340928771</v>
      </c>
      <c r="E33" s="25">
        <v>116.86052812365791</v>
      </c>
      <c r="F33" s="25">
        <v>111.97476816247107</v>
      </c>
      <c r="G33" s="25">
        <v>133.57889089682561</v>
      </c>
      <c r="H33" s="25">
        <v>106.45709898792653</v>
      </c>
      <c r="I33" s="25">
        <v>124.57007764128281</v>
      </c>
      <c r="J33" s="25">
        <v>123.2290725999341</v>
      </c>
      <c r="K33" s="25">
        <v>108.81032767542241</v>
      </c>
      <c r="L33" s="25">
        <v>116.82019917765722</v>
      </c>
      <c r="M33" s="25">
        <v>110.23379750578215</v>
      </c>
      <c r="N33" s="25">
        <v>105.68933856798589</v>
      </c>
      <c r="O33" s="25">
        <v>111.52271775685585</v>
      </c>
      <c r="P33" s="25">
        <v>160.69298554370195</v>
      </c>
      <c r="Q33" s="25">
        <v>123.90294296193139</v>
      </c>
      <c r="R33" s="35">
        <f>Q33/Q32*100-100</f>
        <v>-0.10284263769777624</v>
      </c>
      <c r="S33" s="24">
        <f>Q33/Q20*100-100</f>
        <v>6.3105855952200187</v>
      </c>
    </row>
  </sheetData>
  <phoneticPr fontId="10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A25"/>
  <sheetViews>
    <sheetView topLeftCell="A7" zoomScaleNormal="100" workbookViewId="0">
      <selection activeCell="Q8" sqref="Q8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3" width="7.42578125" customWidth="1"/>
    <col min="4" max="4" width="0" style="31" hidden="1" customWidth="1"/>
    <col min="5" max="12" width="7.42578125" hidden="1" customWidth="1"/>
    <col min="13" max="25" width="7.42578125" customWidth="1"/>
    <col min="26" max="27" width="15" style="31" customWidth="1"/>
    <col min="28" max="16384" width="9.140625" style="31"/>
  </cols>
  <sheetData>
    <row r="2" spans="1:27" ht="30" x14ac:dyDescent="0.25">
      <c r="A2" s="1" t="s">
        <v>21</v>
      </c>
      <c r="B2" s="1"/>
    </row>
    <row r="3" spans="1:27" ht="30" customHeight="1" x14ac:dyDescent="0.25">
      <c r="D3"/>
      <c r="Z3" s="45" t="s">
        <v>36</v>
      </c>
      <c r="AA3" s="45" t="s">
        <v>37</v>
      </c>
    </row>
    <row r="4" spans="1:27" s="33" customFormat="1" ht="51.75" customHeight="1" x14ac:dyDescent="0.2">
      <c r="A4" s="30" t="s">
        <v>13</v>
      </c>
      <c r="B4" s="32" t="s">
        <v>14</v>
      </c>
      <c r="C4" s="2">
        <v>45383</v>
      </c>
      <c r="D4" s="2">
        <v>45413</v>
      </c>
      <c r="E4" s="2">
        <v>45444</v>
      </c>
      <c r="F4" s="2">
        <v>45474</v>
      </c>
      <c r="G4" s="2">
        <v>45505</v>
      </c>
      <c r="H4" s="2">
        <v>45536</v>
      </c>
      <c r="I4" s="2">
        <v>45566</v>
      </c>
      <c r="J4" s="2">
        <v>45597</v>
      </c>
      <c r="K4" s="2">
        <v>45627</v>
      </c>
      <c r="L4" s="2">
        <v>45658</v>
      </c>
      <c r="M4" s="2">
        <v>45689</v>
      </c>
      <c r="N4" s="2">
        <v>45717</v>
      </c>
      <c r="O4" s="2">
        <v>45748</v>
      </c>
      <c r="P4" s="2">
        <v>45778</v>
      </c>
      <c r="Q4" s="2">
        <v>45809</v>
      </c>
      <c r="R4" s="2">
        <v>45839</v>
      </c>
      <c r="S4" s="2">
        <v>45870</v>
      </c>
      <c r="T4" s="2">
        <v>45901</v>
      </c>
      <c r="U4" s="2">
        <v>45931</v>
      </c>
      <c r="V4" s="2">
        <v>45962</v>
      </c>
      <c r="W4" s="2">
        <v>45992</v>
      </c>
      <c r="X4" s="2">
        <v>46023</v>
      </c>
      <c r="Y4" s="2">
        <v>46054</v>
      </c>
      <c r="Z4" s="45"/>
      <c r="AA4" s="45"/>
    </row>
    <row r="5" spans="1:27" s="33" customFormat="1" ht="18" customHeight="1" x14ac:dyDescent="0.25">
      <c r="A5" s="26" t="s">
        <v>4</v>
      </c>
      <c r="B5" s="27">
        <v>10.411101193454368</v>
      </c>
      <c r="C5" s="36">
        <v>100</v>
      </c>
      <c r="D5" s="36">
        <v>100.2401120567467</v>
      </c>
      <c r="E5" s="36">
        <v>101.33348198659027</v>
      </c>
      <c r="F5" s="36">
        <v>99.853363691098679</v>
      </c>
      <c r="G5" s="36">
        <v>99.192815006515659</v>
      </c>
      <c r="H5" s="36">
        <v>103.86925454327177</v>
      </c>
      <c r="I5" s="36">
        <v>108.64476425574118</v>
      </c>
      <c r="J5" s="36">
        <v>110.39681148632165</v>
      </c>
      <c r="K5" s="36">
        <v>107.84767484398097</v>
      </c>
      <c r="L5" s="36">
        <v>113.49911368248016</v>
      </c>
      <c r="M5" s="36">
        <v>115.84581153508793</v>
      </c>
      <c r="N5" s="36">
        <v>116.6649893525006</v>
      </c>
      <c r="O5" s="36">
        <v>115.7225056949669</v>
      </c>
      <c r="P5" s="36">
        <v>114.68869301378831</v>
      </c>
      <c r="Q5" s="36">
        <v>115.58142535093927</v>
      </c>
      <c r="R5" s="36">
        <v>112.91261878229115</v>
      </c>
      <c r="S5" s="36">
        <v>113.27314387021976</v>
      </c>
      <c r="T5" s="36">
        <v>114.1503453341674</v>
      </c>
      <c r="U5" s="36">
        <v>114.40854837031915</v>
      </c>
      <c r="V5" s="36">
        <v>115.03203089663886</v>
      </c>
      <c r="W5" s="36">
        <v>114.95953483418474</v>
      </c>
      <c r="X5" s="36">
        <v>116.72712480389329</v>
      </c>
      <c r="Y5" s="36">
        <v>118.57756835386763</v>
      </c>
      <c r="Z5" s="42">
        <f>Y5/X5*100-100</f>
        <v>1.5852729629751252</v>
      </c>
      <c r="AA5" s="42">
        <f>Y5/M5*100-100</f>
        <v>2.3580971832998046</v>
      </c>
    </row>
    <row r="6" spans="1:27" s="33" customFormat="1" ht="18" customHeight="1" x14ac:dyDescent="0.25">
      <c r="A6" s="26" t="s">
        <v>19</v>
      </c>
      <c r="B6" s="27">
        <v>3.0226516000727477</v>
      </c>
      <c r="C6" s="36">
        <v>100</v>
      </c>
      <c r="D6" s="36">
        <v>101.16234316538436</v>
      </c>
      <c r="E6" s="36">
        <v>99.446578971677113</v>
      </c>
      <c r="F6" s="36">
        <v>99.522031900722467</v>
      </c>
      <c r="G6" s="36">
        <v>100.00964153917164</v>
      </c>
      <c r="H6" s="36">
        <v>108.461910541347</v>
      </c>
      <c r="I6" s="36">
        <v>116.58677567168746</v>
      </c>
      <c r="J6" s="36">
        <v>124.78968551465036</v>
      </c>
      <c r="K6" s="36">
        <v>140.04227307886504</v>
      </c>
      <c r="L6" s="36">
        <v>135.60306859536794</v>
      </c>
      <c r="M6" s="36">
        <v>138.19408456558665</v>
      </c>
      <c r="N6" s="36">
        <v>140.68256345045612</v>
      </c>
      <c r="O6" s="36">
        <v>143.14471041923241</v>
      </c>
      <c r="P6" s="36">
        <v>144.32968266837193</v>
      </c>
      <c r="Q6" s="36">
        <v>145.65388216523459</v>
      </c>
      <c r="R6" s="36">
        <v>141.91703650693663</v>
      </c>
      <c r="S6" s="36">
        <v>142.85559299978362</v>
      </c>
      <c r="T6" s="36">
        <v>143.56716818373292</v>
      </c>
      <c r="U6" s="36">
        <v>143.56716818373292</v>
      </c>
      <c r="V6" s="36">
        <v>143.32925966914175</v>
      </c>
      <c r="W6" s="36">
        <v>143.46612237548143</v>
      </c>
      <c r="X6" s="36">
        <v>143.915340928771</v>
      </c>
      <c r="Y6" s="36">
        <v>143.915340928771</v>
      </c>
      <c r="Z6" s="42">
        <f t="shared" ref="Z6:Z19" si="0">Y6/X6*100-100</f>
        <v>0</v>
      </c>
      <c r="AA6" s="42">
        <f t="shared" ref="AA6:AA19" si="1">Y6/M6*100-100</f>
        <v>4.1400153857302371</v>
      </c>
    </row>
    <row r="7" spans="1:27" s="33" customFormat="1" ht="18" customHeight="1" x14ac:dyDescent="0.25">
      <c r="A7" s="26" t="s">
        <v>5</v>
      </c>
      <c r="B7" s="27">
        <v>13.614200010989489</v>
      </c>
      <c r="C7" s="36">
        <v>100</v>
      </c>
      <c r="D7" s="36">
        <v>100.64402129503628</v>
      </c>
      <c r="E7" s="36">
        <v>100.96924599337927</v>
      </c>
      <c r="F7" s="36">
        <v>101.38707495793838</v>
      </c>
      <c r="G7" s="36">
        <v>101.74502177072611</v>
      </c>
      <c r="H7" s="36">
        <v>104.41255995039442</v>
      </c>
      <c r="I7" s="36">
        <v>104.69716250590463</v>
      </c>
      <c r="J7" s="36">
        <v>106.32455941762872</v>
      </c>
      <c r="K7" s="36">
        <v>108.88489924252973</v>
      </c>
      <c r="L7" s="36">
        <v>110.71808525421078</v>
      </c>
      <c r="M7" s="36">
        <v>111.31142752132654</v>
      </c>
      <c r="N7" s="36">
        <v>112.45975539265754</v>
      </c>
      <c r="O7" s="36">
        <v>113.38886437645951</v>
      </c>
      <c r="P7" s="36">
        <v>114.51246038866893</v>
      </c>
      <c r="Q7" s="36">
        <v>114.77372554461445</v>
      </c>
      <c r="R7" s="36">
        <v>114.83867635041653</v>
      </c>
      <c r="S7" s="36">
        <v>115.06059353392322</v>
      </c>
      <c r="T7" s="36">
        <v>115.0574288099906</v>
      </c>
      <c r="U7" s="36">
        <v>115.18959983816089</v>
      </c>
      <c r="V7" s="36">
        <v>115.92329962604988</v>
      </c>
      <c r="W7" s="36">
        <v>116.35788938823639</v>
      </c>
      <c r="X7" s="36">
        <v>116.73935853378407</v>
      </c>
      <c r="Y7" s="36">
        <v>116.86052812365791</v>
      </c>
      <c r="Z7" s="42">
        <f t="shared" si="0"/>
        <v>0.10379497660059656</v>
      </c>
      <c r="AA7" s="42">
        <f t="shared" si="1"/>
        <v>4.9852029804111595</v>
      </c>
    </row>
    <row r="8" spans="1:27" s="33" customFormat="1" ht="18" customHeight="1" x14ac:dyDescent="0.25">
      <c r="A8" s="26" t="s">
        <v>9</v>
      </c>
      <c r="B8" s="27">
        <v>4.4823507842395545</v>
      </c>
      <c r="C8" s="36">
        <v>100.00000000000001</v>
      </c>
      <c r="D8" s="36">
        <v>100.87049686697354</v>
      </c>
      <c r="E8" s="36">
        <v>100.94480299239797</v>
      </c>
      <c r="F8" s="36">
        <v>101.36253080740713</v>
      </c>
      <c r="G8" s="36">
        <v>101.36253080740713</v>
      </c>
      <c r="H8" s="36">
        <v>103.39689664223044</v>
      </c>
      <c r="I8" s="36">
        <v>103.67873075328167</v>
      </c>
      <c r="J8" s="36">
        <v>104.50960520783977</v>
      </c>
      <c r="K8" s="36">
        <v>104.50960520783977</v>
      </c>
      <c r="L8" s="36">
        <v>106.26912877525916</v>
      </c>
      <c r="M8" s="36">
        <v>106.83862892193501</v>
      </c>
      <c r="N8" s="36">
        <v>107.94081382835289</v>
      </c>
      <c r="O8" s="36">
        <v>109.35457610509526</v>
      </c>
      <c r="P8" s="36">
        <v>110.12744804791936</v>
      </c>
      <c r="Q8" s="36">
        <v>110.88438226763327</v>
      </c>
      <c r="R8" s="36">
        <v>111.28236883211362</v>
      </c>
      <c r="S8" s="36">
        <v>111.41668117652638</v>
      </c>
      <c r="T8" s="36">
        <v>111.44533645413887</v>
      </c>
      <c r="U8" s="36">
        <v>111.5449905639104</v>
      </c>
      <c r="V8" s="36">
        <v>111.7669310039325</v>
      </c>
      <c r="W8" s="36">
        <v>111.89419909492223</v>
      </c>
      <c r="X8" s="36">
        <v>111.94882268117756</v>
      </c>
      <c r="Y8" s="36">
        <v>111.97476816247107</v>
      </c>
      <c r="Z8" s="42">
        <f t="shared" si="0"/>
        <v>2.317619843792329E-2</v>
      </c>
      <c r="AA8" s="42">
        <f t="shared" si="1"/>
        <v>4.8073803383314981</v>
      </c>
    </row>
    <row r="9" spans="1:27" s="33" customFormat="1" ht="18" customHeight="1" x14ac:dyDescent="0.25">
      <c r="A9" s="26" t="s">
        <v>10</v>
      </c>
      <c r="B9" s="27">
        <v>9.1790423809261892</v>
      </c>
      <c r="C9" s="36">
        <v>100</v>
      </c>
      <c r="D9" s="36">
        <v>100.87049686697331</v>
      </c>
      <c r="E9" s="36">
        <v>101.21784138704437</v>
      </c>
      <c r="F9" s="36">
        <v>101.73054995048071</v>
      </c>
      <c r="G9" s="36">
        <v>101.73054995048071</v>
      </c>
      <c r="H9" s="36">
        <v>103.77230200154455</v>
      </c>
      <c r="I9" s="36">
        <v>109.69044806932644</v>
      </c>
      <c r="J9" s="36">
        <v>110.56950002673041</v>
      </c>
      <c r="K9" s="36">
        <v>115.7259240729924</v>
      </c>
      <c r="L9" s="36">
        <v>131.46605530733598</v>
      </c>
      <c r="M9" s="36">
        <v>133.34556746681992</v>
      </c>
      <c r="N9" s="36">
        <v>135.14242224940179</v>
      </c>
      <c r="O9" s="36">
        <v>127.13299808329398</v>
      </c>
      <c r="P9" s="36">
        <v>128.03152040147529</v>
      </c>
      <c r="Q9" s="36">
        <v>128.91151390637981</v>
      </c>
      <c r="R9" s="36">
        <v>133.28758385114966</v>
      </c>
      <c r="S9" s="36">
        <v>133.44845540749807</v>
      </c>
      <c r="T9" s="36">
        <v>133.48277704135288</v>
      </c>
      <c r="U9" s="36">
        <v>133.48277704135288</v>
      </c>
      <c r="V9" s="36">
        <v>133.48277704135288</v>
      </c>
      <c r="W9" s="36">
        <v>133.48277704135288</v>
      </c>
      <c r="X9" s="36">
        <v>133.54793956134313</v>
      </c>
      <c r="Y9" s="36">
        <v>133.57889089682561</v>
      </c>
      <c r="Z9" s="42">
        <f t="shared" si="0"/>
        <v>2.317619843792329E-2</v>
      </c>
      <c r="AA9" s="42">
        <f t="shared" si="1"/>
        <v>0.17497651735874342</v>
      </c>
    </row>
    <row r="10" spans="1:27" s="33" customFormat="1" ht="18" customHeight="1" x14ac:dyDescent="0.25">
      <c r="A10" s="26" t="s">
        <v>11</v>
      </c>
      <c r="B10" s="27">
        <v>1.3853168712577497</v>
      </c>
      <c r="C10" s="36">
        <v>100</v>
      </c>
      <c r="D10" s="36">
        <v>100.99547061344857</v>
      </c>
      <c r="E10" s="36">
        <v>100.99547061344857</v>
      </c>
      <c r="F10" s="36">
        <v>101.53073333935825</v>
      </c>
      <c r="G10" s="36">
        <v>101.57024358527958</v>
      </c>
      <c r="H10" s="36">
        <v>104.37105094027899</v>
      </c>
      <c r="I10" s="36">
        <v>111.05729267726012</v>
      </c>
      <c r="J10" s="36">
        <v>114.80691629410964</v>
      </c>
      <c r="K10" s="36">
        <v>116.91088458709896</v>
      </c>
      <c r="L10" s="36">
        <v>119.17262291015282</v>
      </c>
      <c r="M10" s="36">
        <v>113.81577231175699</v>
      </c>
      <c r="N10" s="36">
        <v>115.57023851878911</v>
      </c>
      <c r="O10" s="36">
        <v>104.29448639827508</v>
      </c>
      <c r="P10" s="36">
        <v>104.60929246328128</v>
      </c>
      <c r="Q10" s="36">
        <v>105.43141683232936</v>
      </c>
      <c r="R10" s="36">
        <v>105.43141683232936</v>
      </c>
      <c r="S10" s="36">
        <v>105.26765618807677</v>
      </c>
      <c r="T10" s="36">
        <v>103.68022085183577</v>
      </c>
      <c r="U10" s="36">
        <v>103.68022085183577</v>
      </c>
      <c r="V10" s="36">
        <v>104.17585046012609</v>
      </c>
      <c r="W10" s="36">
        <v>104.17585046012609</v>
      </c>
      <c r="X10" s="36">
        <v>104.23397329396251</v>
      </c>
      <c r="Y10" s="36">
        <v>106.45709898792653</v>
      </c>
      <c r="Z10" s="42">
        <f t="shared" si="0"/>
        <v>2.1328225565136307</v>
      </c>
      <c r="AA10" s="42">
        <f t="shared" si="1"/>
        <v>-6.4654249357233624</v>
      </c>
    </row>
    <row r="11" spans="1:27" s="33" customFormat="1" ht="18" customHeight="1" x14ac:dyDescent="0.25">
      <c r="A11" s="26" t="s">
        <v>12</v>
      </c>
      <c r="B11" s="27">
        <v>0.32409809083250557</v>
      </c>
      <c r="C11" s="36">
        <v>100</v>
      </c>
      <c r="D11" s="36">
        <v>100.87049686697331</v>
      </c>
      <c r="E11" s="36">
        <v>101.21784138704437</v>
      </c>
      <c r="F11" s="36">
        <v>101.63669908421321</v>
      </c>
      <c r="G11" s="36">
        <v>101.63669908421321</v>
      </c>
      <c r="H11" s="36">
        <v>106.12438879542766</v>
      </c>
      <c r="I11" s="36">
        <v>112.21287906247899</v>
      </c>
      <c r="J11" s="36">
        <v>113.11214561414326</v>
      </c>
      <c r="K11" s="36">
        <v>113.11214561414326</v>
      </c>
      <c r="L11" s="36">
        <v>114.72926002873568</v>
      </c>
      <c r="M11" s="36">
        <v>115.34409832813071</v>
      </c>
      <c r="N11" s="36">
        <v>116.53402865112785</v>
      </c>
      <c r="O11" s="36">
        <v>118.06034115351243</v>
      </c>
      <c r="P11" s="36">
        <v>119.50144139113451</v>
      </c>
      <c r="Q11" s="36">
        <v>120.32280547336335</v>
      </c>
      <c r="R11" s="36">
        <v>122.59579075578998</v>
      </c>
      <c r="S11" s="36">
        <v>122.74375784387733</v>
      </c>
      <c r="T11" s="36">
        <v>122.7753263345115</v>
      </c>
      <c r="U11" s="36">
        <v>122.91636321742661</v>
      </c>
      <c r="V11" s="36">
        <v>123.69927859995603</v>
      </c>
      <c r="W11" s="36">
        <v>124.1630200586862</v>
      </c>
      <c r="X11" s="36">
        <v>124.57007764128281</v>
      </c>
      <c r="Y11" s="36">
        <v>124.57007764128281</v>
      </c>
      <c r="Z11" s="42">
        <f t="shared" si="0"/>
        <v>0</v>
      </c>
      <c r="AA11" s="42">
        <f t="shared" si="1"/>
        <v>7.9986574492143063</v>
      </c>
    </row>
    <row r="12" spans="1:27" s="33" customFormat="1" ht="18" customHeight="1" x14ac:dyDescent="0.25">
      <c r="A12" s="26" t="s">
        <v>1</v>
      </c>
      <c r="B12" s="27">
        <v>4.4823507842395545</v>
      </c>
      <c r="C12" s="36">
        <v>100</v>
      </c>
      <c r="D12" s="36">
        <v>100.6440212950362</v>
      </c>
      <c r="E12" s="36">
        <v>100.96924599337918</v>
      </c>
      <c r="F12" s="36">
        <v>101.3870749579383</v>
      </c>
      <c r="G12" s="36">
        <v>101.74502177072607</v>
      </c>
      <c r="H12" s="36">
        <v>104.41255995039424</v>
      </c>
      <c r="I12" s="36">
        <v>110.40284043381199</v>
      </c>
      <c r="J12" s="36">
        <v>112.11892554316184</v>
      </c>
      <c r="K12" s="36">
        <v>114.8187961258907</v>
      </c>
      <c r="L12" s="36">
        <v>116.75188521721839</v>
      </c>
      <c r="M12" s="36">
        <v>117.37756283895267</v>
      </c>
      <c r="N12" s="36">
        <v>118.58847109768509</v>
      </c>
      <c r="O12" s="36">
        <v>119.5682137041624</v>
      </c>
      <c r="P12" s="36">
        <v>120.75304229243503</v>
      </c>
      <c r="Q12" s="36">
        <v>121.02854560725635</v>
      </c>
      <c r="R12" s="36">
        <v>121.09703603505196</v>
      </c>
      <c r="S12" s="36">
        <v>121.33104703223474</v>
      </c>
      <c r="T12" s="36">
        <v>121.32770984044282</v>
      </c>
      <c r="U12" s="36">
        <v>121.46708378892242</v>
      </c>
      <c r="V12" s="36">
        <v>122.24076799076563</v>
      </c>
      <c r="W12" s="36">
        <v>122.6990415773697</v>
      </c>
      <c r="X12" s="36">
        <v>123.10129963478309</v>
      </c>
      <c r="Y12" s="36">
        <v>123.2290725999341</v>
      </c>
      <c r="Z12" s="42">
        <f t="shared" si="0"/>
        <v>0.1037949766006534</v>
      </c>
      <c r="AA12" s="42">
        <f t="shared" si="1"/>
        <v>4.9852029804111453</v>
      </c>
    </row>
    <row r="13" spans="1:27" s="33" customFormat="1" ht="18" customHeight="1" x14ac:dyDescent="0.25">
      <c r="A13" s="26" t="s">
        <v>6</v>
      </c>
      <c r="B13" s="27">
        <v>0.32409809083250557</v>
      </c>
      <c r="C13" s="36">
        <v>100</v>
      </c>
      <c r="D13" s="36">
        <v>100.69448800090154</v>
      </c>
      <c r="E13" s="36">
        <v>101.44432212268805</v>
      </c>
      <c r="F13" s="36">
        <v>102.8175687225398</v>
      </c>
      <c r="G13" s="36">
        <v>102.83991133153914</v>
      </c>
      <c r="H13" s="36">
        <v>106.4941644941445</v>
      </c>
      <c r="I13" s="36">
        <v>110.86508583439895</v>
      </c>
      <c r="J13" s="36">
        <v>112.00253705727076</v>
      </c>
      <c r="K13" s="36">
        <v>112.99668979609177</v>
      </c>
      <c r="L13" s="36">
        <v>113.90428240813321</v>
      </c>
      <c r="M13" s="36">
        <v>113.31535086864648</v>
      </c>
      <c r="N13" s="36">
        <v>111.64775598032217</v>
      </c>
      <c r="O13" s="36">
        <v>111.48495841150482</v>
      </c>
      <c r="P13" s="36">
        <v>110.20346202194278</v>
      </c>
      <c r="Q13" s="36">
        <v>106.52118346817815</v>
      </c>
      <c r="R13" s="36">
        <v>106.74400236855645</v>
      </c>
      <c r="S13" s="36">
        <v>107.37713135361358</v>
      </c>
      <c r="T13" s="36">
        <v>107.8283083744066</v>
      </c>
      <c r="U13" s="36">
        <v>107.67605177867027</v>
      </c>
      <c r="V13" s="36">
        <v>107.63864635255601</v>
      </c>
      <c r="W13" s="36">
        <v>107.63864635255601</v>
      </c>
      <c r="X13" s="36">
        <v>108.80487077258921</v>
      </c>
      <c r="Y13" s="36">
        <v>108.81032767542241</v>
      </c>
      <c r="Z13" s="42">
        <f t="shared" si="0"/>
        <v>5.0153111661614957E-3</v>
      </c>
      <c r="AA13" s="42">
        <f t="shared" si="1"/>
        <v>-3.9756512764508045</v>
      </c>
    </row>
    <row r="14" spans="1:27" s="33" customFormat="1" ht="18" customHeight="1" x14ac:dyDescent="0.25">
      <c r="A14" s="26" t="s">
        <v>2</v>
      </c>
      <c r="B14" s="27">
        <v>13.614200010989489</v>
      </c>
      <c r="C14" s="36">
        <v>100</v>
      </c>
      <c r="D14" s="36">
        <v>99.303575705800426</v>
      </c>
      <c r="E14" s="36">
        <v>100.9648676908969</v>
      </c>
      <c r="F14" s="36">
        <v>101.42098084784354</v>
      </c>
      <c r="G14" s="36">
        <v>101.90405649530211</v>
      </c>
      <c r="H14" s="36">
        <v>104.05477392407873</v>
      </c>
      <c r="I14" s="36">
        <v>107.9320824366451</v>
      </c>
      <c r="J14" s="36">
        <v>107.82196241250332</v>
      </c>
      <c r="K14" s="36">
        <v>109.39327414702603</v>
      </c>
      <c r="L14" s="36">
        <v>110.54239398310564</v>
      </c>
      <c r="M14" s="36">
        <v>110.98540624954053</v>
      </c>
      <c r="N14" s="36">
        <v>110.7401217246107</v>
      </c>
      <c r="O14" s="36">
        <v>112.33926995068074</v>
      </c>
      <c r="P14" s="36">
        <v>110.14719389517654</v>
      </c>
      <c r="Q14" s="36">
        <v>110.83616858331256</v>
      </c>
      <c r="R14" s="36">
        <v>112.33636428638962</v>
      </c>
      <c r="S14" s="36">
        <v>113.40531354657018</v>
      </c>
      <c r="T14" s="36">
        <v>113.36696848860188</v>
      </c>
      <c r="U14" s="36">
        <v>113.67135521627468</v>
      </c>
      <c r="V14" s="36">
        <v>118.32965878226437</v>
      </c>
      <c r="W14" s="36">
        <v>121.58977559249797</v>
      </c>
      <c r="X14" s="36">
        <v>119.29802681107962</v>
      </c>
      <c r="Y14" s="36">
        <v>116.82019917765722</v>
      </c>
      <c r="Z14" s="42">
        <f t="shared" si="0"/>
        <v>-2.0770063844780111</v>
      </c>
      <c r="AA14" s="42">
        <f t="shared" si="1"/>
        <v>5.2572614051596105</v>
      </c>
    </row>
    <row r="15" spans="1:27" s="33" customFormat="1" ht="18" customHeight="1" x14ac:dyDescent="0.25">
      <c r="A15" s="26" t="s">
        <v>7</v>
      </c>
      <c r="B15" s="27">
        <v>4.4823507842395545</v>
      </c>
      <c r="C15" s="36">
        <v>100</v>
      </c>
      <c r="D15" s="36">
        <v>100.43430532789746</v>
      </c>
      <c r="E15" s="36">
        <v>100.72550235540295</v>
      </c>
      <c r="F15" s="36">
        <v>100.42188536446932</v>
      </c>
      <c r="G15" s="36">
        <v>100.42188536446932</v>
      </c>
      <c r="H15" s="36">
        <v>100.75933843024383</v>
      </c>
      <c r="I15" s="36">
        <v>102.79617207469163</v>
      </c>
      <c r="J15" s="36">
        <v>103.20725097241791</v>
      </c>
      <c r="K15" s="36">
        <v>104.28125965912186</v>
      </c>
      <c r="L15" s="36">
        <v>105.02404582726948</v>
      </c>
      <c r="M15" s="36">
        <v>105.77212279544571</v>
      </c>
      <c r="N15" s="36">
        <v>106.48238697164091</v>
      </c>
      <c r="O15" s="36">
        <v>107.17744868576148</v>
      </c>
      <c r="P15" s="36">
        <v>107.55552430526069</v>
      </c>
      <c r="Q15" s="36">
        <v>107.92451970481841</v>
      </c>
      <c r="R15" s="36">
        <v>108.19773604026118</v>
      </c>
      <c r="S15" s="36">
        <v>109.41017805073537</v>
      </c>
      <c r="T15" s="36">
        <v>109.41017805073537</v>
      </c>
      <c r="U15" s="36">
        <v>110.30051801747052</v>
      </c>
      <c r="V15" s="36">
        <v>110.20768311808544</v>
      </c>
      <c r="W15" s="36">
        <v>110.20768311808544</v>
      </c>
      <c r="X15" s="36">
        <v>110.13705423459986</v>
      </c>
      <c r="Y15" s="36">
        <v>110.23379750578215</v>
      </c>
      <c r="Z15" s="42">
        <f t="shared" si="0"/>
        <v>8.7838985575388051E-2</v>
      </c>
      <c r="AA15" s="42">
        <f t="shared" si="1"/>
        <v>4.2181952979850195</v>
      </c>
    </row>
    <row r="16" spans="1:27" s="33" customFormat="1" ht="18" customHeight="1" x14ac:dyDescent="0.25">
      <c r="A16" s="26" t="s">
        <v>8</v>
      </c>
      <c r="B16" s="27">
        <v>4.4823507842395545</v>
      </c>
      <c r="C16" s="36">
        <v>100</v>
      </c>
      <c r="D16" s="36">
        <v>101.33626220767101</v>
      </c>
      <c r="E16" s="36">
        <v>101.3793966877399</v>
      </c>
      <c r="F16" s="36">
        <v>102.73602803078533</v>
      </c>
      <c r="G16" s="36">
        <v>102.73602803078533</v>
      </c>
      <c r="H16" s="36">
        <v>102.59785128216822</v>
      </c>
      <c r="I16" s="36">
        <v>105.54304657956739</v>
      </c>
      <c r="J16" s="36">
        <v>104.17997650191455</v>
      </c>
      <c r="K16" s="36">
        <v>106.55544415044639</v>
      </c>
      <c r="L16" s="36">
        <v>105.18334434320685</v>
      </c>
      <c r="M16" s="36">
        <v>106.04002096905793</v>
      </c>
      <c r="N16" s="36">
        <v>106.85419697861495</v>
      </c>
      <c r="O16" s="36">
        <v>107.65169788740495</v>
      </c>
      <c r="P16" s="36">
        <v>108.08580549185154</v>
      </c>
      <c r="Q16" s="36">
        <v>110.07971110087786</v>
      </c>
      <c r="R16" s="36">
        <v>105.12142300280304</v>
      </c>
      <c r="S16" s="36">
        <v>104.67659192013221</v>
      </c>
      <c r="T16" s="36">
        <v>104.54661915465175</v>
      </c>
      <c r="U16" s="36">
        <v>104.46796956962098</v>
      </c>
      <c r="V16" s="36">
        <v>104.13416115380888</v>
      </c>
      <c r="W16" s="36">
        <v>104.13416115380888</v>
      </c>
      <c r="X16" s="36">
        <v>105.23733474567837</v>
      </c>
      <c r="Y16" s="36">
        <v>105.68933856798589</v>
      </c>
      <c r="Z16" s="42">
        <f t="shared" si="0"/>
        <v>0.42950899830354672</v>
      </c>
      <c r="AA16" s="42">
        <f t="shared" si="1"/>
        <v>-0.33070759310240305</v>
      </c>
    </row>
    <row r="17" spans="1:27" s="33" customFormat="1" ht="18" customHeight="1" x14ac:dyDescent="0.25">
      <c r="A17" s="26" t="s">
        <v>0</v>
      </c>
      <c r="B17" s="27">
        <v>13.614200010989489</v>
      </c>
      <c r="C17" s="36">
        <v>100</v>
      </c>
      <c r="D17" s="36">
        <v>100.98679897408334</v>
      </c>
      <c r="E17" s="36">
        <v>101.52858398292369</v>
      </c>
      <c r="F17" s="36">
        <v>102.56444006273694</v>
      </c>
      <c r="G17" s="36">
        <v>102.49076045915139</v>
      </c>
      <c r="H17" s="36">
        <v>103.13218562521365</v>
      </c>
      <c r="I17" s="36">
        <v>103.03081073891838</v>
      </c>
      <c r="J17" s="36">
        <v>104.97900875772191</v>
      </c>
      <c r="K17" s="36">
        <v>106.0588325627984</v>
      </c>
      <c r="L17" s="36">
        <v>107.38373292250084</v>
      </c>
      <c r="M17" s="36">
        <v>108.5782659512011</v>
      </c>
      <c r="N17" s="36">
        <v>111.34304418460971</v>
      </c>
      <c r="O17" s="36">
        <v>112.13287502908864</v>
      </c>
      <c r="P17" s="36">
        <v>113.50672697735681</v>
      </c>
      <c r="Q17" s="36">
        <v>109.25741155809995</v>
      </c>
      <c r="R17" s="36">
        <v>110.29572482440138</v>
      </c>
      <c r="S17" s="36">
        <v>109.04137321383251</v>
      </c>
      <c r="T17" s="36">
        <v>108.68226168830091</v>
      </c>
      <c r="U17" s="36">
        <v>108.60550312579043</v>
      </c>
      <c r="V17" s="36">
        <v>110.51908410390412</v>
      </c>
      <c r="W17" s="36">
        <v>111.30522773490725</v>
      </c>
      <c r="X17" s="36">
        <v>112.91894880779934</v>
      </c>
      <c r="Y17" s="36">
        <v>111.52271775685585</v>
      </c>
      <c r="Z17" s="42">
        <f t="shared" si="0"/>
        <v>-1.2364895933631317</v>
      </c>
      <c r="AA17" s="42">
        <f t="shared" si="1"/>
        <v>2.7118243046707846</v>
      </c>
    </row>
    <row r="18" spans="1:27" s="33" customFormat="1" ht="18" customHeight="1" x14ac:dyDescent="0.25">
      <c r="A18" s="26" t="s">
        <v>3</v>
      </c>
      <c r="B18" s="27">
        <v>16.581688602697309</v>
      </c>
      <c r="C18" s="36">
        <v>100</v>
      </c>
      <c r="D18" s="36">
        <v>101.30085559588623</v>
      </c>
      <c r="E18" s="36">
        <v>102.69074428775001</v>
      </c>
      <c r="F18" s="36">
        <v>105.92517744289781</v>
      </c>
      <c r="G18" s="36">
        <v>105.89323238989843</v>
      </c>
      <c r="H18" s="36">
        <v>111.20723983276557</v>
      </c>
      <c r="I18" s="36">
        <v>111.13572136820788</v>
      </c>
      <c r="J18" s="36">
        <v>115.25380004469351</v>
      </c>
      <c r="K18" s="36">
        <v>124.02507837793955</v>
      </c>
      <c r="L18" s="36">
        <v>123.91224477375474</v>
      </c>
      <c r="M18" s="36">
        <v>130.14706402711613</v>
      </c>
      <c r="N18" s="36">
        <v>135.41266224998324</v>
      </c>
      <c r="O18" s="36">
        <v>141.11479731239368</v>
      </c>
      <c r="P18" s="36">
        <v>144.52664643202252</v>
      </c>
      <c r="Q18" s="36">
        <v>149.82751993313263</v>
      </c>
      <c r="R18" s="36">
        <v>154.41285369626189</v>
      </c>
      <c r="S18" s="36">
        <v>154.40288103707385</v>
      </c>
      <c r="T18" s="36">
        <v>155.01999563164085</v>
      </c>
      <c r="U18" s="36">
        <v>154.91208163234154</v>
      </c>
      <c r="V18" s="36">
        <v>156.99878646560035</v>
      </c>
      <c r="W18" s="36">
        <v>157.77582878725229</v>
      </c>
      <c r="X18" s="36">
        <v>159.59055680295572</v>
      </c>
      <c r="Y18" s="36">
        <v>160.69298554370195</v>
      </c>
      <c r="Z18" s="42">
        <f t="shared" si="0"/>
        <v>0.69078569736890927</v>
      </c>
      <c r="AA18" s="42">
        <f t="shared" si="1"/>
        <v>23.470311639317188</v>
      </c>
    </row>
    <row r="19" spans="1:27" s="33" customFormat="1" ht="18" customHeight="1" x14ac:dyDescent="0.25">
      <c r="A19" s="28" t="s">
        <v>22</v>
      </c>
      <c r="B19" s="29">
        <v>100.00000000000007</v>
      </c>
      <c r="C19" s="37">
        <v>100</v>
      </c>
      <c r="D19" s="37">
        <v>100.6471168794841</v>
      </c>
      <c r="E19" s="37">
        <v>101.35164348482844</v>
      </c>
      <c r="F19" s="37">
        <v>102.12645323042901</v>
      </c>
      <c r="G19" s="37">
        <v>102.18771306038587</v>
      </c>
      <c r="H19" s="37">
        <v>105.00311101792641</v>
      </c>
      <c r="I19" s="37">
        <v>107.44881278323015</v>
      </c>
      <c r="J19" s="37">
        <v>109.19952148509796</v>
      </c>
      <c r="K19" s="37">
        <v>112.1682441261203</v>
      </c>
      <c r="L19" s="37">
        <v>114.76142890570452</v>
      </c>
      <c r="M19" s="37">
        <v>116.54807681494171</v>
      </c>
      <c r="N19" s="37">
        <v>118.35179744819469</v>
      </c>
      <c r="O19" s="37">
        <v>118.96146073788852</v>
      </c>
      <c r="P19" s="37">
        <v>119.60317015242022</v>
      </c>
      <c r="Q19" s="37">
        <v>120.20894538635008</v>
      </c>
      <c r="R19" s="37">
        <v>120.97360980072835</v>
      </c>
      <c r="S19" s="37">
        <v>121.10405551048517</v>
      </c>
      <c r="T19" s="37">
        <v>121.21285440655681</v>
      </c>
      <c r="U19" s="37">
        <v>121.32989759400945</v>
      </c>
      <c r="V19" s="37">
        <v>122.7605622351298</v>
      </c>
      <c r="W19" s="37">
        <v>123.52247076533062</v>
      </c>
      <c r="X19" s="37">
        <v>124.03049919885721</v>
      </c>
      <c r="Y19" s="37">
        <v>123.90294296193139</v>
      </c>
      <c r="Z19" s="44">
        <f t="shared" si="0"/>
        <v>-0.10284263769777624</v>
      </c>
      <c r="AA19" s="44">
        <f t="shared" si="1"/>
        <v>6.3105855952200187</v>
      </c>
    </row>
    <row r="20" spans="1:27" ht="14.45" customHeight="1" x14ac:dyDescent="0.25">
      <c r="Z20" s="40"/>
      <c r="AA20" s="40"/>
    </row>
    <row r="21" spans="1:27" ht="14.45" customHeight="1" x14ac:dyDescent="0.25">
      <c r="Z21" s="41"/>
      <c r="AA21" s="41"/>
    </row>
    <row r="25" spans="1:27" ht="14.45" customHeight="1" x14ac:dyDescent="0.25"/>
  </sheetData>
  <mergeCells count="2">
    <mergeCell ref="Z3:Z4"/>
    <mergeCell ref="AA3:AA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topLeftCell="A10" workbookViewId="0">
      <selection activeCell="E11" sqref="E11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4" width="7.42578125" customWidth="1"/>
    <col min="5" max="5" width="15" style="31" customWidth="1"/>
    <col min="6" max="6" width="12.42578125" customWidth="1"/>
    <col min="7" max="16384" width="9.140625" style="31"/>
  </cols>
  <sheetData>
    <row r="2" spans="1:6" ht="30" x14ac:dyDescent="0.25">
      <c r="A2" s="1" t="s">
        <v>21</v>
      </c>
      <c r="B2" s="1"/>
      <c r="F2" s="31"/>
    </row>
    <row r="3" spans="1:6" ht="30" customHeight="1" x14ac:dyDescent="0.25">
      <c r="E3" s="45" t="s">
        <v>36</v>
      </c>
      <c r="F3" s="45" t="s">
        <v>30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46023</v>
      </c>
      <c r="D4" s="2">
        <v>46054</v>
      </c>
      <c r="E4" s="45"/>
      <c r="F4" s="45"/>
    </row>
    <row r="5" spans="1:6" s="33" customFormat="1" ht="18" customHeight="1" x14ac:dyDescent="0.25">
      <c r="A5" s="26" t="s">
        <v>4</v>
      </c>
      <c r="B5" s="27">
        <v>10.411101193454368</v>
      </c>
      <c r="C5" s="36">
        <v>116.72712480389329</v>
      </c>
      <c r="D5" s="36">
        <v>118.57756835386763</v>
      </c>
      <c r="E5" s="42">
        <f t="shared" ref="E5:E18" si="0">D5/C5*100-100</f>
        <v>1.5852729629751252</v>
      </c>
      <c r="F5" s="38">
        <f t="shared" ref="F5:F18" si="1">((D5-C5)*B5)/C$19</f>
        <v>0.15532594947207412</v>
      </c>
    </row>
    <row r="6" spans="1:6" s="33" customFormat="1" ht="18" customHeight="1" x14ac:dyDescent="0.25">
      <c r="A6" s="26" t="s">
        <v>3</v>
      </c>
      <c r="B6" s="27">
        <v>16.581688602697309</v>
      </c>
      <c r="C6" s="36">
        <v>159.59055680295572</v>
      </c>
      <c r="D6" s="36">
        <v>160.69298554370195</v>
      </c>
      <c r="E6" s="42">
        <f t="shared" si="0"/>
        <v>0.69078569736890927</v>
      </c>
      <c r="F6" s="38">
        <f t="shared" si="1"/>
        <v>0.14738415312196212</v>
      </c>
    </row>
    <row r="7" spans="1:6" s="33" customFormat="1" ht="18" customHeight="1" x14ac:dyDescent="0.25">
      <c r="A7" s="26" t="s">
        <v>11</v>
      </c>
      <c r="B7" s="27">
        <v>1.3853168712577497</v>
      </c>
      <c r="C7" s="36">
        <v>104.23397329396251</v>
      </c>
      <c r="D7" s="36">
        <v>106.45709898792653</v>
      </c>
      <c r="E7" s="42">
        <f t="shared" si="0"/>
        <v>2.1328225565136307</v>
      </c>
      <c r="F7" s="38">
        <f t="shared" si="1"/>
        <v>2.4830453401926873E-2</v>
      </c>
    </row>
    <row r="8" spans="1:6" s="33" customFormat="1" ht="18" customHeight="1" x14ac:dyDescent="0.25">
      <c r="A8" s="26" t="s">
        <v>8</v>
      </c>
      <c r="B8" s="27">
        <v>4.4823507842395545</v>
      </c>
      <c r="C8" s="36">
        <v>105.23733474567837</v>
      </c>
      <c r="D8" s="36">
        <v>105.68933856798589</v>
      </c>
      <c r="E8" s="42">
        <f t="shared" si="0"/>
        <v>0.42950899830354672</v>
      </c>
      <c r="F8" s="38">
        <f t="shared" si="1"/>
        <v>1.6335011956624013E-2</v>
      </c>
    </row>
    <row r="9" spans="1:6" s="33" customFormat="1" ht="18" customHeight="1" x14ac:dyDescent="0.25">
      <c r="A9" s="26" t="s">
        <v>5</v>
      </c>
      <c r="B9" s="27">
        <v>13.614200010989489</v>
      </c>
      <c r="C9" s="36">
        <v>116.73935853378407</v>
      </c>
      <c r="D9" s="36">
        <v>116.86052812365791</v>
      </c>
      <c r="E9" s="42">
        <f t="shared" si="0"/>
        <v>0.10379497660059656</v>
      </c>
      <c r="F9" s="38">
        <f t="shared" si="1"/>
        <v>1.3300172477313379E-2</v>
      </c>
    </row>
    <row r="10" spans="1:6" s="33" customFormat="1" ht="18" customHeight="1" x14ac:dyDescent="0.25">
      <c r="A10" s="26" t="s">
        <v>1</v>
      </c>
      <c r="B10" s="27">
        <v>4.4823507842395545</v>
      </c>
      <c r="C10" s="36">
        <v>123.10129963478309</v>
      </c>
      <c r="D10" s="36">
        <v>123.2290725999341</v>
      </c>
      <c r="E10" s="42">
        <f t="shared" si="0"/>
        <v>0.1037949766006534</v>
      </c>
      <c r="F10" s="38">
        <f t="shared" si="1"/>
        <v>4.6176001406799125E-3</v>
      </c>
    </row>
    <row r="11" spans="1:6" s="33" customFormat="1" ht="18" customHeight="1" x14ac:dyDescent="0.25">
      <c r="A11" s="26" t="s">
        <v>7</v>
      </c>
      <c r="B11" s="27">
        <v>4.4823507842395545</v>
      </c>
      <c r="C11" s="36">
        <v>110.13705423459986</v>
      </c>
      <c r="D11" s="36">
        <v>110.23379750578215</v>
      </c>
      <c r="E11" s="42">
        <f t="shared" si="0"/>
        <v>8.7838985575388051E-2</v>
      </c>
      <c r="F11" s="38">
        <f t="shared" si="1"/>
        <v>3.4962148846840791E-3</v>
      </c>
    </row>
    <row r="12" spans="1:6" s="33" customFormat="1" ht="18" customHeight="1" x14ac:dyDescent="0.25">
      <c r="A12" s="26" t="s">
        <v>10</v>
      </c>
      <c r="B12" s="27">
        <v>9.1790423809261892</v>
      </c>
      <c r="C12" s="36">
        <v>133.54793956134313</v>
      </c>
      <c r="D12" s="36">
        <v>133.57889089682561</v>
      </c>
      <c r="E12" s="42">
        <f t="shared" si="0"/>
        <v>2.317619843792329E-2</v>
      </c>
      <c r="F12" s="38">
        <f t="shared" si="1"/>
        <v>2.2905948292966851E-3</v>
      </c>
    </row>
    <row r="13" spans="1:6" s="33" customFormat="1" ht="18" customHeight="1" x14ac:dyDescent="0.25">
      <c r="A13" s="26" t="s">
        <v>9</v>
      </c>
      <c r="B13" s="27">
        <v>4.4823507842395545</v>
      </c>
      <c r="C13" s="36">
        <v>111.94882268117756</v>
      </c>
      <c r="D13" s="36">
        <v>111.97476816247107</v>
      </c>
      <c r="E13" s="42">
        <f t="shared" si="0"/>
        <v>2.317619843792329E-2</v>
      </c>
      <c r="F13" s="38">
        <f t="shared" si="1"/>
        <v>9.376463787100929E-4</v>
      </c>
    </row>
    <row r="14" spans="1:6" s="33" customFormat="1" ht="18" customHeight="1" x14ac:dyDescent="0.25">
      <c r="A14" s="26" t="s">
        <v>6</v>
      </c>
      <c r="B14" s="27">
        <v>0.32409809083250557</v>
      </c>
      <c r="C14" s="36">
        <v>108.80487077258921</v>
      </c>
      <c r="D14" s="36">
        <v>108.81032767542241</v>
      </c>
      <c r="E14" s="42">
        <f t="shared" si="0"/>
        <v>5.0153111661614957E-3</v>
      </c>
      <c r="F14" s="38">
        <f t="shared" si="1"/>
        <v>1.4259168523250866E-5</v>
      </c>
    </row>
    <row r="15" spans="1:6" s="33" customFormat="1" ht="18" customHeight="1" x14ac:dyDescent="0.25">
      <c r="A15" s="26" t="s">
        <v>19</v>
      </c>
      <c r="B15" s="27">
        <v>3.0226516000727477</v>
      </c>
      <c r="C15" s="36">
        <v>143.915340928771</v>
      </c>
      <c r="D15" s="36">
        <v>143.915340928771</v>
      </c>
      <c r="E15" s="42">
        <f t="shared" si="0"/>
        <v>0</v>
      </c>
      <c r="F15" s="38">
        <f t="shared" si="1"/>
        <v>0</v>
      </c>
    </row>
    <row r="16" spans="1:6" s="33" customFormat="1" ht="18" customHeight="1" x14ac:dyDescent="0.25">
      <c r="A16" s="26" t="s">
        <v>12</v>
      </c>
      <c r="B16" s="27">
        <v>0.32409809083250557</v>
      </c>
      <c r="C16" s="36">
        <v>124.57007764128281</v>
      </c>
      <c r="D16" s="36">
        <v>124.57007764128281</v>
      </c>
      <c r="E16" s="42">
        <f t="shared" si="0"/>
        <v>0</v>
      </c>
      <c r="F16" s="38">
        <f t="shared" si="1"/>
        <v>0</v>
      </c>
    </row>
    <row r="17" spans="1:6" s="33" customFormat="1" ht="18" customHeight="1" x14ac:dyDescent="0.25">
      <c r="A17" s="26" t="s">
        <v>0</v>
      </c>
      <c r="B17" s="27">
        <v>13.614200010989489</v>
      </c>
      <c r="C17" s="36">
        <v>112.91894880779934</v>
      </c>
      <c r="D17" s="36">
        <v>111.52271775685585</v>
      </c>
      <c r="E17" s="42">
        <f t="shared" si="0"/>
        <v>-1.2364895933631317</v>
      </c>
      <c r="F17" s="38">
        <f t="shared" si="1"/>
        <v>-0.1532572142487498</v>
      </c>
    </row>
    <row r="18" spans="1:6" s="33" customFormat="1" ht="18" customHeight="1" x14ac:dyDescent="0.25">
      <c r="A18" s="26" t="s">
        <v>2</v>
      </c>
      <c r="B18" s="27">
        <v>13.614200010989489</v>
      </c>
      <c r="C18" s="36">
        <v>119.29802681107962</v>
      </c>
      <c r="D18" s="36">
        <v>116.82019917765722</v>
      </c>
      <c r="E18" s="42">
        <f t="shared" si="0"/>
        <v>-2.0770063844780111</v>
      </c>
      <c r="F18" s="38">
        <f t="shared" si="1"/>
        <v>-0.27197859568463473</v>
      </c>
    </row>
    <row r="19" spans="1:6" s="33" customFormat="1" ht="18" customHeight="1" x14ac:dyDescent="0.25">
      <c r="A19" s="28" t="s">
        <v>22</v>
      </c>
      <c r="B19" s="29">
        <v>100.00000000000007</v>
      </c>
      <c r="C19" s="37">
        <v>124.03049919885721</v>
      </c>
      <c r="D19" s="37">
        <v>123.90294296193139</v>
      </c>
      <c r="E19" s="44">
        <f t="shared" ref="E19" si="2">D19/C19*100-100</f>
        <v>-0.10284263769777624</v>
      </c>
      <c r="F19" s="39">
        <f t="shared" ref="F19" si="3">((D19-C19)*B19)/C$19</f>
        <v>-0.10284263769777853</v>
      </c>
    </row>
    <row r="20" spans="1:6" ht="14.45" customHeight="1" x14ac:dyDescent="0.25">
      <c r="E20" s="40"/>
    </row>
    <row r="21" spans="1:6" ht="14.45" customHeight="1" x14ac:dyDescent="0.25">
      <c r="E21" s="41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workbookViewId="0">
      <selection sqref="A1:XFD1048576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3" width="9.140625" style="31"/>
    <col min="4" max="4" width="7.42578125" customWidth="1"/>
    <col min="5" max="5" width="15" style="31" customWidth="1"/>
    <col min="6" max="6" width="12.42578125" customWidth="1"/>
    <col min="7" max="16384" width="9.140625" style="31"/>
  </cols>
  <sheetData>
    <row r="2" spans="1:6" ht="30" x14ac:dyDescent="0.25">
      <c r="A2" s="1" t="s">
        <v>21</v>
      </c>
      <c r="B2" s="1"/>
      <c r="F2" s="31"/>
    </row>
    <row r="3" spans="1:6" ht="30" customHeight="1" x14ac:dyDescent="0.25">
      <c r="C3"/>
      <c r="E3" s="45" t="s">
        <v>37</v>
      </c>
      <c r="F3" s="45" t="s">
        <v>30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45689</v>
      </c>
      <c r="D4" s="2">
        <v>46054</v>
      </c>
      <c r="E4" s="45"/>
      <c r="F4" s="45"/>
    </row>
    <row r="5" spans="1:6" s="33" customFormat="1" ht="18" customHeight="1" x14ac:dyDescent="0.25">
      <c r="A5" s="26" t="s">
        <v>3</v>
      </c>
      <c r="B5" s="27">
        <v>16.581688602697309</v>
      </c>
      <c r="C5" s="36">
        <v>130.14706402711613</v>
      </c>
      <c r="D5" s="36">
        <v>160.69298554370195</v>
      </c>
      <c r="E5" s="42">
        <f t="shared" ref="E5:E19" si="0">D5/C5*100-100</f>
        <v>23.470311639317188</v>
      </c>
      <c r="F5" s="38">
        <f t="shared" ref="F5:F18" si="1">((D5-C5)*B5)/C$19</f>
        <v>4.3458714421748645</v>
      </c>
    </row>
    <row r="6" spans="1:6" s="33" customFormat="1" ht="18" customHeight="1" x14ac:dyDescent="0.25">
      <c r="A6" s="26" t="s">
        <v>2</v>
      </c>
      <c r="B6" s="27">
        <v>13.614200010989489</v>
      </c>
      <c r="C6" s="36">
        <v>110.98540624954053</v>
      </c>
      <c r="D6" s="36">
        <v>116.82019917765722</v>
      </c>
      <c r="E6" s="42">
        <f t="shared" si="0"/>
        <v>5.2572614051596105</v>
      </c>
      <c r="F6" s="38">
        <f t="shared" si="1"/>
        <v>0.68157313373963524</v>
      </c>
    </row>
    <row r="7" spans="1:6" s="33" customFormat="1" ht="18" customHeight="1" x14ac:dyDescent="0.25">
      <c r="A7" s="26" t="s">
        <v>5</v>
      </c>
      <c r="B7" s="27">
        <v>13.614200010989489</v>
      </c>
      <c r="C7" s="36">
        <v>111.31142752132654</v>
      </c>
      <c r="D7" s="36">
        <v>116.86052812365791</v>
      </c>
      <c r="E7" s="42">
        <f t="shared" si="0"/>
        <v>4.9852029804111595</v>
      </c>
      <c r="F7" s="38">
        <f t="shared" si="1"/>
        <v>0.64820087594578313</v>
      </c>
    </row>
    <row r="8" spans="1:6" s="33" customFormat="1" ht="18" customHeight="1" x14ac:dyDescent="0.25">
      <c r="A8" s="26" t="s">
        <v>0</v>
      </c>
      <c r="B8" s="27">
        <v>13.614200010989489</v>
      </c>
      <c r="C8" s="36">
        <v>108.5782659512011</v>
      </c>
      <c r="D8" s="36">
        <v>111.52271775685585</v>
      </c>
      <c r="E8" s="42">
        <f t="shared" si="0"/>
        <v>2.7118243046707846</v>
      </c>
      <c r="F8" s="38">
        <f t="shared" si="1"/>
        <v>0.34394695219684462</v>
      </c>
    </row>
    <row r="9" spans="1:6" s="33" customFormat="1" ht="18" customHeight="1" x14ac:dyDescent="0.25">
      <c r="A9" s="26" t="s">
        <v>4</v>
      </c>
      <c r="B9" s="27">
        <v>10.411101193454368</v>
      </c>
      <c r="C9" s="36">
        <v>115.84581153508793</v>
      </c>
      <c r="D9" s="36">
        <v>118.57756835386763</v>
      </c>
      <c r="E9" s="42">
        <f t="shared" si="0"/>
        <v>2.3580971832998046</v>
      </c>
      <c r="F9" s="38">
        <f t="shared" si="1"/>
        <v>0.24402459013873926</v>
      </c>
    </row>
    <row r="10" spans="1:6" s="33" customFormat="1" ht="18" customHeight="1" x14ac:dyDescent="0.25">
      <c r="A10" s="26" t="s">
        <v>1</v>
      </c>
      <c r="B10" s="27">
        <v>4.4823507842395545</v>
      </c>
      <c r="C10" s="36">
        <v>117.37756283895267</v>
      </c>
      <c r="D10" s="36">
        <v>123.2290725999341</v>
      </c>
      <c r="E10" s="42">
        <f t="shared" si="0"/>
        <v>4.9852029804111453</v>
      </c>
      <c r="F10" s="38">
        <f t="shared" si="1"/>
        <v>0.22504463465121685</v>
      </c>
    </row>
    <row r="11" spans="1:6" s="33" customFormat="1" ht="18" customHeight="1" x14ac:dyDescent="0.25">
      <c r="A11" s="26" t="s">
        <v>9</v>
      </c>
      <c r="B11" s="27">
        <v>4.4823507842395545</v>
      </c>
      <c r="C11" s="36">
        <v>106.83862892193501</v>
      </c>
      <c r="D11" s="36">
        <v>111.97476816247107</v>
      </c>
      <c r="E11" s="42">
        <f t="shared" si="0"/>
        <v>4.8073803383314981</v>
      </c>
      <c r="F11" s="38">
        <f t="shared" si="1"/>
        <v>0.19753202611258242</v>
      </c>
    </row>
    <row r="12" spans="1:6" s="33" customFormat="1" ht="18" customHeight="1" x14ac:dyDescent="0.25">
      <c r="A12" s="26" t="s">
        <v>7</v>
      </c>
      <c r="B12" s="27">
        <v>4.4823507842395545</v>
      </c>
      <c r="C12" s="36">
        <v>105.77212279544571</v>
      </c>
      <c r="D12" s="36">
        <v>110.23379750578215</v>
      </c>
      <c r="E12" s="42">
        <f t="shared" si="0"/>
        <v>4.2181952979850195</v>
      </c>
      <c r="F12" s="38">
        <f t="shared" si="1"/>
        <v>0.17159263098483352</v>
      </c>
    </row>
    <row r="13" spans="1:6" s="33" customFormat="1" ht="18" customHeight="1" x14ac:dyDescent="0.25">
      <c r="A13" s="26" t="s">
        <v>19</v>
      </c>
      <c r="B13" s="27">
        <v>3.0226516000727477</v>
      </c>
      <c r="C13" s="36">
        <v>138.19408456558665</v>
      </c>
      <c r="D13" s="36">
        <v>143.915340928771</v>
      </c>
      <c r="E13" s="42">
        <f t="shared" si="0"/>
        <v>4.1400153857302371</v>
      </c>
      <c r="F13" s="38">
        <f t="shared" si="1"/>
        <v>0.14837966591301596</v>
      </c>
    </row>
    <row r="14" spans="1:6" s="33" customFormat="1" ht="18" customHeight="1" x14ac:dyDescent="0.25">
      <c r="A14" s="26" t="s">
        <v>12</v>
      </c>
      <c r="B14" s="27">
        <v>0.32409809083250557</v>
      </c>
      <c r="C14" s="36">
        <v>115.34409832813071</v>
      </c>
      <c r="D14" s="36">
        <v>124.57007764128281</v>
      </c>
      <c r="E14" s="42">
        <f t="shared" si="0"/>
        <v>7.9986574492143063</v>
      </c>
      <c r="F14" s="38">
        <f t="shared" si="1"/>
        <v>2.5655698173386289E-2</v>
      </c>
    </row>
    <row r="15" spans="1:6" s="33" customFormat="1" ht="18" customHeight="1" x14ac:dyDescent="0.25">
      <c r="A15" s="26" t="s">
        <v>10</v>
      </c>
      <c r="B15" s="27">
        <v>9.1790423809261892</v>
      </c>
      <c r="C15" s="36">
        <v>133.34556746681992</v>
      </c>
      <c r="D15" s="36">
        <v>133.57889089682561</v>
      </c>
      <c r="E15" s="42">
        <f t="shared" si="0"/>
        <v>0.17497651735874342</v>
      </c>
      <c r="F15" s="38">
        <f t="shared" si="1"/>
        <v>1.8375984495102297E-2</v>
      </c>
    </row>
    <row r="16" spans="1:6" s="33" customFormat="1" ht="18" customHeight="1" x14ac:dyDescent="0.25">
      <c r="A16" s="26" t="s">
        <v>6</v>
      </c>
      <c r="B16" s="27">
        <v>0.32409809083250557</v>
      </c>
      <c r="C16" s="36">
        <v>113.31535086864648</v>
      </c>
      <c r="D16" s="36">
        <v>108.81032767542241</v>
      </c>
      <c r="E16" s="42">
        <f t="shared" si="0"/>
        <v>-3.9756512764508045</v>
      </c>
      <c r="F16" s="38">
        <f t="shared" si="1"/>
        <v>-1.2527614834849789E-2</v>
      </c>
    </row>
    <row r="17" spans="1:6" s="33" customFormat="1" ht="18" customHeight="1" x14ac:dyDescent="0.25">
      <c r="A17" s="26" t="s">
        <v>8</v>
      </c>
      <c r="B17" s="27">
        <v>4.4823507842395545</v>
      </c>
      <c r="C17" s="36">
        <v>106.04002096905793</v>
      </c>
      <c r="D17" s="36">
        <v>105.68933856798589</v>
      </c>
      <c r="E17" s="42">
        <f t="shared" si="0"/>
        <v>-0.33070759310240305</v>
      </c>
      <c r="F17" s="38">
        <f t="shared" si="1"/>
        <v>-1.3486979608940158E-2</v>
      </c>
    </row>
    <row r="18" spans="1:6" s="33" customFormat="1" ht="18" customHeight="1" x14ac:dyDescent="0.25">
      <c r="A18" s="26" t="s">
        <v>11</v>
      </c>
      <c r="B18" s="27">
        <v>1.3853168712577497</v>
      </c>
      <c r="C18" s="36">
        <v>113.81577231175699</v>
      </c>
      <c r="D18" s="36">
        <v>106.45709898792653</v>
      </c>
      <c r="E18" s="42">
        <f t="shared" si="0"/>
        <v>-6.4654249357233624</v>
      </c>
      <c r="F18" s="38">
        <f t="shared" si="1"/>
        <v>-8.7466859893047783E-2</v>
      </c>
    </row>
    <row r="19" spans="1:6" s="33" customFormat="1" ht="18" customHeight="1" x14ac:dyDescent="0.2">
      <c r="A19" s="28" t="s">
        <v>22</v>
      </c>
      <c r="B19" s="29">
        <v>100.00000000000007</v>
      </c>
      <c r="C19" s="37">
        <v>116.54807681494171</v>
      </c>
      <c r="D19" s="37">
        <v>123.90294296193139</v>
      </c>
      <c r="E19" s="43">
        <f t="shared" si="0"/>
        <v>6.3105855952200187</v>
      </c>
      <c r="F19" s="39">
        <f t="shared" ref="F19" si="2">((D19-C19)*B19)/C$19</f>
        <v>6.3105855952200276</v>
      </c>
    </row>
    <row r="20" spans="1:6" ht="14.45" customHeight="1" x14ac:dyDescent="0.25">
      <c r="E20" s="40"/>
    </row>
    <row r="21" spans="1:6" ht="14.45" customHeight="1" x14ac:dyDescent="0.25">
      <c r="E21" s="41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2026-03-16T20:07:15Z</dcterms:modified>
</cp:coreProperties>
</file>