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3A36234F-7D0C-41E9-86B3-90162384F48B}" xr6:coauthVersionLast="36" xr6:coauthVersionMax="47" xr10:uidLastSave="{00000000-0000-0000-0000-000000000000}"/>
  <bookViews>
    <workbookView xWindow="0" yWindow="0" windowWidth="20490" windowHeight="7425" tabRatio="661" xr2:uid="{00000000-000D-0000-FFFF-FFFF00000000}"/>
  </bookViews>
  <sheets>
    <sheet name="CEMPI 1" sheetId="7" r:id="rId1"/>
    <sheet name="CEMPI 11" sheetId="6" r:id="rId2"/>
    <sheet name="Monthly Contributions" sheetId="40" r:id="rId3"/>
    <sheet name="Yearly Contributions" sheetId="41" r:id="rId4"/>
  </sheets>
  <calcPr calcId="191029"/>
</workbook>
</file>

<file path=xl/calcChain.xml><?xml version="1.0" encoding="utf-8"?>
<calcChain xmlns="http://schemas.openxmlformats.org/spreadsheetml/2006/main">
  <c r="AP19" i="6" l="1"/>
  <c r="AO19" i="6"/>
  <c r="S50" i="7"/>
  <c r="R50" i="7"/>
  <c r="F19" i="41" l="1"/>
  <c r="E19" i="41"/>
  <c r="F18" i="41"/>
  <c r="E18" i="41"/>
  <c r="F17" i="41"/>
  <c r="E17" i="41"/>
  <c r="F16" i="41"/>
  <c r="E16" i="41"/>
  <c r="F15" i="41"/>
  <c r="E15" i="41"/>
  <c r="F14" i="41"/>
  <c r="E14" i="41"/>
  <c r="F13" i="41"/>
  <c r="E13" i="41"/>
  <c r="F12" i="41"/>
  <c r="E12" i="41"/>
  <c r="F11" i="41"/>
  <c r="E11" i="41"/>
  <c r="F10" i="41"/>
  <c r="E10" i="41"/>
  <c r="F9" i="41"/>
  <c r="E9" i="41"/>
  <c r="F8" i="41"/>
  <c r="E8" i="41"/>
  <c r="F7" i="41"/>
  <c r="E7" i="41"/>
  <c r="F6" i="41"/>
  <c r="E6" i="41"/>
  <c r="F5" i="41"/>
  <c r="E5" i="41"/>
  <c r="F19" i="40"/>
  <c r="E19" i="40"/>
  <c r="F18" i="40"/>
  <c r="E18" i="40"/>
  <c r="F17" i="40"/>
  <c r="E17" i="40"/>
  <c r="F16" i="40"/>
  <c r="E16" i="40"/>
  <c r="F15" i="40"/>
  <c r="E15" i="40"/>
  <c r="F14" i="40"/>
  <c r="E14" i="40"/>
  <c r="F13" i="40"/>
  <c r="E13" i="40"/>
  <c r="F12" i="40"/>
  <c r="E12" i="40"/>
  <c r="F11" i="40"/>
  <c r="E11" i="40"/>
  <c r="F10" i="40"/>
  <c r="E10" i="40"/>
  <c r="F9" i="40"/>
  <c r="E9" i="40"/>
  <c r="F8" i="40"/>
  <c r="E8" i="40"/>
  <c r="F7" i="40"/>
  <c r="E7" i="40"/>
  <c r="F6" i="40"/>
  <c r="E6" i="40"/>
  <c r="F5" i="40"/>
  <c r="E5" i="40"/>
  <c r="AP18" i="6"/>
  <c r="AO18" i="6"/>
  <c r="AP17" i="6"/>
  <c r="AO17" i="6"/>
  <c r="AP16" i="6"/>
  <c r="AO16" i="6"/>
  <c r="AP15" i="6"/>
  <c r="AO15" i="6"/>
  <c r="AP14" i="6"/>
  <c r="AO14" i="6"/>
  <c r="AP13" i="6"/>
  <c r="AO13" i="6"/>
  <c r="AP12" i="6"/>
  <c r="AO12" i="6"/>
  <c r="AP11" i="6"/>
  <c r="AO11" i="6"/>
  <c r="AP10" i="6"/>
  <c r="AO10" i="6"/>
  <c r="AP9" i="6"/>
  <c r="AO9" i="6"/>
  <c r="AP8" i="6"/>
  <c r="AO8" i="6"/>
  <c r="AP7" i="6"/>
  <c r="AO7" i="6"/>
  <c r="AP6" i="6"/>
  <c r="AO6" i="6"/>
  <c r="AP5" i="6"/>
  <c r="AO5" i="6"/>
  <c r="S49" i="7" l="1"/>
  <c r="R49" i="7"/>
  <c r="S8" i="7" l="1"/>
  <c r="S7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C8" i="7"/>
  <c r="C7" i="7"/>
  <c r="C6" i="7"/>
  <c r="S47" i="7" l="1"/>
  <c r="R47" i="7"/>
  <c r="S46" i="7" l="1"/>
  <c r="R46" i="7"/>
  <c r="S45" i="7"/>
  <c r="R45" i="7"/>
  <c r="S44" i="7" l="1"/>
  <c r="R44" i="7"/>
  <c r="S43" i="7"/>
  <c r="R43" i="7"/>
  <c r="S42" i="7" l="1"/>
  <c r="R42" i="7"/>
  <c r="S41" i="7" l="1"/>
  <c r="R41" i="7"/>
  <c r="S40" i="7" l="1"/>
  <c r="R40" i="7"/>
  <c r="S39" i="7" l="1"/>
  <c r="R39" i="7"/>
  <c r="S38" i="7" l="1"/>
  <c r="R38" i="7"/>
  <c r="S37" i="7" l="1"/>
  <c r="R37" i="7"/>
  <c r="S36" i="7" l="1"/>
  <c r="S34" i="7"/>
  <c r="R36" i="7" l="1"/>
  <c r="R34" i="7" l="1"/>
  <c r="S29" i="7"/>
  <c r="S33" i="7" l="1"/>
  <c r="R33" i="7"/>
  <c r="S32" i="7" l="1"/>
  <c r="R32" i="7"/>
  <c r="S31" i="7" l="1"/>
  <c r="R31" i="7"/>
  <c r="S30" i="7" l="1"/>
  <c r="R30" i="7"/>
  <c r="R29" i="7" l="1"/>
  <c r="S28" i="7" l="1"/>
  <c r="R28" i="7"/>
  <c r="R27" i="7" l="1"/>
  <c r="S27" i="7"/>
  <c r="S26" i="7" l="1"/>
  <c r="R26" i="7"/>
  <c r="S25" i="7"/>
  <c r="R25" i="7"/>
  <c r="S24" i="7"/>
  <c r="R24" i="7"/>
  <c r="R23" i="7"/>
  <c r="R21" i="7"/>
  <c r="R20" i="7"/>
  <c r="R19" i="7"/>
  <c r="R18" i="7"/>
  <c r="R17" i="7"/>
  <c r="R16" i="7"/>
  <c r="R15" i="7"/>
  <c r="R14" i="7"/>
  <c r="R13" i="7"/>
  <c r="R12" i="7"/>
  <c r="R11" i="7"/>
</calcChain>
</file>

<file path=xl/sharedStrings.xml><?xml version="1.0" encoding="utf-8"?>
<sst xmlns="http://schemas.openxmlformats.org/spreadsheetml/2006/main" count="119" uniqueCount="40">
  <si>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</si>
  <si>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</si>
  <si>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</si>
  <si>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</si>
  <si>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</si>
  <si>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</si>
  <si>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</si>
  <si>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</si>
  <si>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</si>
  <si>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</si>
  <si>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</si>
  <si>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</si>
  <si>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</si>
  <si>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</si>
  <si>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</si>
  <si>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All Items Materials Index </t>
  </si>
  <si>
    <t xml:space="preserve"> </t>
  </si>
  <si>
    <t>All Items</t>
  </si>
  <si>
    <t>Weights</t>
  </si>
  <si>
    <t>Feb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</si>
  <si>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</si>
  <si>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Jan</t>
  </si>
  <si>
    <t>Mar</t>
  </si>
  <si>
    <t>Apr</t>
  </si>
  <si>
    <t>May</t>
  </si>
  <si>
    <t>Jun</t>
  </si>
  <si>
    <t>Jul</t>
  </si>
  <si>
    <t>Aug</t>
  </si>
  <si>
    <t>Sep</t>
  </si>
  <si>
    <t>Shutter Boards</t>
  </si>
  <si>
    <t>Oct</t>
  </si>
  <si>
    <t>Nov</t>
  </si>
  <si>
    <t>Dec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</si>
  <si>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</si>
  <si>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USD Civil Engineering Materials Price Index (Jan 2023=100)</t>
  </si>
  <si>
    <t>USD  Civil Engineering Materials Price  Index - Jan 2023=100</t>
  </si>
  <si>
    <t>Percentage Contribution</t>
  </si>
  <si>
    <t>+</t>
  </si>
  <si>
    <t>Change in % from Jan 2026 to Feb 2026</t>
  </si>
  <si>
    <t>Change in % from  Feb 2025 to Feb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</si>
</sst>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horizontal="left" vertical="center"/>
    </xf>
    <xf numFmtId="17" fontId="4" fillId="0" borderId="0" xfId="0" applyNumberFormat="1" applyFont="1"/>
    <xf numFmtId="0" fontId="6" fillId="0" borderId="0" xfId="0" applyFont="1" applyAlignment="1">
      <alignment horizontal="left" vertical="center"/>
    </xf>
    <xf numFmtId="165" fontId="6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top" wrapText="1"/>
    </xf>
    <xf numFmtId="0" fontId="10" fillId="0" borderId="0" xfId="0" applyFont="1"/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165" fontId="6" fillId="0" borderId="0" xfId="2" applyNumberFormat="1" applyFont="1" applyAlignment="1">
      <alignment horizont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165" fontId="8" fillId="0" borderId="1" xfId="2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left"/>
    </xf>
    <xf numFmtId="0" fontId="13" fillId="0" borderId="1" xfId="0" applyFont="1" applyBorder="1"/>
    <xf numFmtId="165" fontId="15" fillId="0" borderId="2" xfId="2" applyNumberFormat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165" fontId="14" fillId="0" borderId="0" xfId="2" applyNumberFormat="1" applyFont="1" applyBorder="1" applyAlignment="1">
      <alignment horizontal="center"/>
    </xf>
    <xf numFmtId="165" fontId="15" fillId="0" borderId="0" xfId="2" applyNumberFormat="1" applyFont="1" applyBorder="1" applyAlignment="1">
      <alignment horizontal="center"/>
    </xf>
    <xf numFmtId="4" fontId="14" fillId="0" borderId="2" xfId="2" applyNumberFormat="1" applyFont="1" applyBorder="1" applyAlignment="1">
      <alignment horizontal="center"/>
    </xf>
    <xf numFmtId="2" fontId="16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right"/>
    </xf>
    <xf numFmtId="2" fontId="16" fillId="0" borderId="0" xfId="0" applyNumberFormat="1" applyFont="1" applyAlignment="1">
      <alignment horizontal="center"/>
    </xf>
    <xf numFmtId="166" fontId="16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right"/>
    </xf>
    <xf numFmtId="0" fontId="4" fillId="0" borderId="0" xfId="0" applyFont="1"/>
    <xf numFmtId="0" fontId="17" fillId="0" borderId="0" xfId="0" applyFont="1"/>
    <xf numFmtId="0" fontId="18" fillId="0" borderId="0" xfId="0" applyFont="1"/>
    <xf numFmtId="0" fontId="16" fillId="0" borderId="0" xfId="0" applyFont="1"/>
    <xf numFmtId="0" fontId="8" fillId="0" borderId="0" xfId="0" applyFont="1" applyAlignment="1">
      <alignment horizontal="left"/>
    </xf>
    <xf numFmtId="2" fontId="3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center"/>
    </xf>
    <xf numFmtId="165" fontId="15" fillId="0" borderId="0" xfId="2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4" fontId="6" fillId="0" borderId="0" xfId="2" applyNumberFormat="1" applyFont="1" applyAlignment="1">
      <alignment horizontal="center"/>
    </xf>
    <xf numFmtId="166" fontId="6" fillId="0" borderId="0" xfId="0" applyNumberFormat="1" applyFont="1" applyAlignment="1">
      <alignment horizontal="center"/>
    </xf>
    <xf numFmtId="0" fontId="12" fillId="0" borderId="0" xfId="1" applyFont="1" applyAlignment="1">
      <alignment horizontal="center" wrapText="1"/>
    </xf>
  </cellXfs>
  <cellStyles count="3">
    <cellStyle name="Comma" xfId="2" builtinId="3"/>
    <cellStyle name="Normal" xfId="0" builtinId="0"/>
    <cellStyle name="Normal_CPI breakdown analysis 2001=100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0"/>
  <sheetViews>
    <sheetView tabSelected="1" zoomScale="120" zoomScaleNormal="120" workbookViewId="0">
      <pane xSplit="2" ySplit="4" topLeftCell="E41" activePane="bottomRight" state="frozenSplit"/>
      <selection pane="topRight" activeCell="C1" sqref="C1"/>
      <selection pane="bottomLeft" activeCell="A5" sqref="A5"/>
      <selection pane="bottomRight" activeCell="R53" sqref="R53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19" s="5" customFormat="1" ht="30" x14ac:dyDescent="0.25">
      <c r="A1" s="1" t="s">
        <v>34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9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9" s="7" customFormat="1" ht="42" x14ac:dyDescent="0.25">
      <c r="A3" s="13"/>
      <c r="B3" s="14" t="s">
        <v>16</v>
      </c>
      <c r="C3" s="15" t="s">
        <v>4</v>
      </c>
      <c r="D3" s="15" t="s">
        <v>29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17</v>
      </c>
      <c r="R3" s="15" t="s">
        <v>20</v>
      </c>
      <c r="S3" s="15" t="s">
        <v>33</v>
      </c>
    </row>
    <row r="4" spans="1:19" s="8" customFormat="1" ht="13.5" x14ac:dyDescent="0.25">
      <c r="A4" s="16" t="s">
        <v>18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100.00000000000007</v>
      </c>
      <c r="R4" s="18"/>
    </row>
    <row r="5" spans="1:19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6" spans="1:19" x14ac:dyDescent="0.2">
      <c r="A6" s="9">
        <v>2023</v>
      </c>
      <c r="C6" s="12">
        <f>AVERAGE(C10:C21)</f>
        <v>94.255444096563224</v>
      </c>
      <c r="D6" s="12">
        <f t="shared" ref="D6:Q6" si="0">AVERAGE(D10:D21)</f>
        <v>86.724518428460456</v>
      </c>
      <c r="E6" s="12">
        <f t="shared" si="0"/>
        <v>96.235828032173274</v>
      </c>
      <c r="F6" s="12">
        <f t="shared" si="0"/>
        <v>96.137253153255131</v>
      </c>
      <c r="G6" s="12">
        <f t="shared" si="0"/>
        <v>106.55877471869825</v>
      </c>
      <c r="H6" s="12">
        <f t="shared" si="0"/>
        <v>93.402881635865</v>
      </c>
      <c r="I6" s="12">
        <f t="shared" si="0"/>
        <v>96.145300198080221</v>
      </c>
      <c r="J6" s="12">
        <f t="shared" si="0"/>
        <v>96.235828032173274</v>
      </c>
      <c r="K6" s="12">
        <f t="shared" si="0"/>
        <v>93.468672881088082</v>
      </c>
      <c r="L6" s="12">
        <f t="shared" si="0"/>
        <v>94.315607003979366</v>
      </c>
      <c r="M6" s="12">
        <f t="shared" si="0"/>
        <v>95.999895886957674</v>
      </c>
      <c r="N6" s="12">
        <f t="shared" si="0"/>
        <v>99.329207302443209</v>
      </c>
      <c r="O6" s="12">
        <f t="shared" si="0"/>
        <v>101.91551236317243</v>
      </c>
      <c r="P6" s="12">
        <f t="shared" si="0"/>
        <v>98.684606357277005</v>
      </c>
      <c r="Q6" s="12">
        <f t="shared" si="0"/>
        <v>97.682759010385141</v>
      </c>
    </row>
    <row r="7" spans="1:19" x14ac:dyDescent="0.2">
      <c r="A7" s="9">
        <v>2024</v>
      </c>
      <c r="C7" s="12">
        <f>AVERAGE(C23:C34)</f>
        <v>90.794493829424866</v>
      </c>
      <c r="D7" s="12">
        <f t="shared" ref="D7:Q7" si="1">AVERAGE(D23:D34)</f>
        <v>99.111638081738363</v>
      </c>
      <c r="E7" s="12">
        <f t="shared" si="1"/>
        <v>95.369853909938982</v>
      </c>
      <c r="F7" s="12">
        <f t="shared" si="1"/>
        <v>94.855086751572529</v>
      </c>
      <c r="G7" s="12">
        <f t="shared" si="1"/>
        <v>103.0997426931733</v>
      </c>
      <c r="H7" s="12">
        <f t="shared" si="1"/>
        <v>78.900978933550178</v>
      </c>
      <c r="I7" s="12">
        <f t="shared" si="1"/>
        <v>96.032517804077386</v>
      </c>
      <c r="J7" s="12">
        <f t="shared" si="1"/>
        <v>94.433053134993841</v>
      </c>
      <c r="K7" s="12">
        <f t="shared" si="1"/>
        <v>87.402194692229273</v>
      </c>
      <c r="L7" s="12">
        <f t="shared" si="1"/>
        <v>91.0691743495412</v>
      </c>
      <c r="M7" s="12">
        <f t="shared" si="1"/>
        <v>88.556720824140157</v>
      </c>
      <c r="N7" s="12">
        <f t="shared" si="1"/>
        <v>105.07353998251347</v>
      </c>
      <c r="O7" s="12">
        <f t="shared" si="1"/>
        <v>104.2695644778605</v>
      </c>
      <c r="P7" s="12">
        <f t="shared" si="1"/>
        <v>94.24788702972215</v>
      </c>
      <c r="Q7" s="12">
        <f t="shared" si="1"/>
        <v>95.968898538067876</v>
      </c>
      <c r="S7" s="43">
        <f>Q7/Q6*100-100</f>
        <v>-1.7545168560759663</v>
      </c>
    </row>
    <row r="8" spans="1:19" x14ac:dyDescent="0.2">
      <c r="A8" s="9">
        <v>2025</v>
      </c>
      <c r="C8" s="12">
        <f>AVERAGE(C36:C47)</f>
        <v>93.01685787588417</v>
      </c>
      <c r="D8" s="12">
        <f t="shared" ref="D8:Q8" si="2">AVERAGE(D36:D47)</f>
        <v>111.52514089325892</v>
      </c>
      <c r="E8" s="12">
        <f t="shared" si="2"/>
        <v>96.770011927522674</v>
      </c>
      <c r="F8" s="12">
        <f t="shared" si="2"/>
        <v>93.908413048402835</v>
      </c>
      <c r="G8" s="12">
        <f t="shared" si="2"/>
        <v>109.79220721195524</v>
      </c>
      <c r="H8" s="12">
        <f t="shared" si="2"/>
        <v>69.165447516167646</v>
      </c>
      <c r="I8" s="12">
        <f t="shared" si="2"/>
        <v>98.40430859990802</v>
      </c>
      <c r="J8" s="12">
        <f t="shared" si="2"/>
        <v>95.5047534473171</v>
      </c>
      <c r="K8" s="12">
        <f t="shared" si="2"/>
        <v>79.943681740445783</v>
      </c>
      <c r="L8" s="12">
        <f t="shared" si="2"/>
        <v>90.581963844157755</v>
      </c>
      <c r="M8" s="12">
        <f t="shared" si="2"/>
        <v>87.080113179422014</v>
      </c>
      <c r="N8" s="12">
        <f t="shared" si="2"/>
        <v>99.117156024069502</v>
      </c>
      <c r="O8" s="12">
        <f t="shared" si="2"/>
        <v>102.88999171016677</v>
      </c>
      <c r="P8" s="12">
        <f t="shared" si="2"/>
        <v>88.186271071493294</v>
      </c>
      <c r="Q8" s="12">
        <f t="shared" si="2"/>
        <v>95.642224070781154</v>
      </c>
      <c r="S8" s="43">
        <f>Q8/Q7*100-100</f>
        <v>-0.34039618278742978</v>
      </c>
    </row>
    <row r="10" spans="1:19" ht="12.75" x14ac:dyDescent="0.2">
      <c r="A10" s="9">
        <v>2023</v>
      </c>
      <c r="B10" s="36" t="s">
        <v>21</v>
      </c>
      <c r="C10" s="42">
        <v>100</v>
      </c>
      <c r="D10" s="42">
        <v>100</v>
      </c>
      <c r="E10" s="42">
        <v>100</v>
      </c>
      <c r="F10" s="42">
        <v>100</v>
      </c>
      <c r="G10" s="42">
        <v>100</v>
      </c>
      <c r="H10" s="42">
        <v>100</v>
      </c>
      <c r="I10" s="42">
        <v>100</v>
      </c>
      <c r="J10" s="42">
        <v>100</v>
      </c>
      <c r="K10" s="42">
        <v>100</v>
      </c>
      <c r="L10" s="42">
        <v>100</v>
      </c>
      <c r="M10" s="42">
        <v>100</v>
      </c>
      <c r="N10" s="42">
        <v>100</v>
      </c>
      <c r="O10" s="42">
        <v>100</v>
      </c>
      <c r="P10" s="42">
        <v>100</v>
      </c>
      <c r="Q10" s="42">
        <v>100</v>
      </c>
      <c r="R10" s="39"/>
      <c r="S10" s="39"/>
    </row>
    <row r="11" spans="1:19" x14ac:dyDescent="0.2">
      <c r="B11" s="36" t="s">
        <v>19</v>
      </c>
      <c r="C11" s="42">
        <v>96.2</v>
      </c>
      <c r="D11" s="42">
        <v>86.09</v>
      </c>
      <c r="E11" s="42">
        <v>97.27</v>
      </c>
      <c r="F11" s="42">
        <v>97.27</v>
      </c>
      <c r="G11" s="42">
        <v>100</v>
      </c>
      <c r="H11" s="42">
        <v>100</v>
      </c>
      <c r="I11" s="42">
        <v>97.27</v>
      </c>
      <c r="J11" s="42">
        <v>97.27</v>
      </c>
      <c r="K11" s="42">
        <v>98.82</v>
      </c>
      <c r="L11" s="42">
        <v>97.53</v>
      </c>
      <c r="M11" s="42">
        <v>95.3</v>
      </c>
      <c r="N11" s="42">
        <v>97.81</v>
      </c>
      <c r="O11" s="42">
        <v>99.78</v>
      </c>
      <c r="P11" s="42">
        <v>102.17</v>
      </c>
      <c r="Q11" s="42">
        <v>98.24</v>
      </c>
      <c r="R11" s="12">
        <f t="shared" ref="R11:R17" si="3">Q11/Q10*100-100</f>
        <v>-1.7600000000000051</v>
      </c>
      <c r="S11" s="12"/>
    </row>
    <row r="12" spans="1:19" x14ac:dyDescent="0.2">
      <c r="B12" s="36" t="s">
        <v>22</v>
      </c>
      <c r="C12" s="42">
        <v>98.043631024206036</v>
      </c>
      <c r="D12" s="42">
        <v>84.210504005215114</v>
      </c>
      <c r="E12" s="42">
        <v>96.355199149489465</v>
      </c>
      <c r="F12" s="42">
        <v>96.355199149489465</v>
      </c>
      <c r="G12" s="42">
        <v>100</v>
      </c>
      <c r="H12" s="42">
        <v>93.749999999999986</v>
      </c>
      <c r="I12" s="42">
        <v>96.355199149489465</v>
      </c>
      <c r="J12" s="42">
        <v>96.355199149489465</v>
      </c>
      <c r="K12" s="42">
        <v>96.537062622344223</v>
      </c>
      <c r="L12" s="42">
        <v>98.696726667409123</v>
      </c>
      <c r="M12" s="42">
        <v>95.29827671008924</v>
      </c>
      <c r="N12" s="42">
        <v>97.787142061165909</v>
      </c>
      <c r="O12" s="42">
        <v>100.07712423262696</v>
      </c>
      <c r="P12" s="42">
        <v>100.29889677374941</v>
      </c>
      <c r="Q12" s="42">
        <v>97.959180603157151</v>
      </c>
      <c r="R12" s="12">
        <f t="shared" si="3"/>
        <v>-0.28585036323579516</v>
      </c>
      <c r="S12" s="12"/>
    </row>
    <row r="13" spans="1:19" x14ac:dyDescent="0.2">
      <c r="B13" s="36" t="s">
        <v>23</v>
      </c>
      <c r="C13" s="42">
        <v>99.146981405140593</v>
      </c>
      <c r="D13" s="42">
        <v>84.210504005215114</v>
      </c>
      <c r="E13" s="42">
        <v>95.557982076619112</v>
      </c>
      <c r="F13" s="42">
        <v>95.557982076619126</v>
      </c>
      <c r="G13" s="42">
        <v>100</v>
      </c>
      <c r="H13" s="42">
        <v>91.686617681059246</v>
      </c>
      <c r="I13" s="42">
        <v>95.557982076619126</v>
      </c>
      <c r="J13" s="42">
        <v>95.557982076619126</v>
      </c>
      <c r="K13" s="42">
        <v>98.934848509426175</v>
      </c>
      <c r="L13" s="42">
        <v>90.902992444976604</v>
      </c>
      <c r="M13" s="42">
        <v>96.900826618423636</v>
      </c>
      <c r="N13" s="42">
        <v>98.063793986709385</v>
      </c>
      <c r="O13" s="42">
        <v>99.111708337822051</v>
      </c>
      <c r="P13" s="42">
        <v>97.910524524622573</v>
      </c>
      <c r="Q13" s="42">
        <v>96.366363452054273</v>
      </c>
      <c r="R13" s="12">
        <f t="shared" si="3"/>
        <v>-1.6260008927142309</v>
      </c>
      <c r="S13" s="12"/>
    </row>
    <row r="14" spans="1:19" x14ac:dyDescent="0.2">
      <c r="B14" s="36" t="s">
        <v>24</v>
      </c>
      <c r="C14" s="42">
        <v>100.35296812609774</v>
      </c>
      <c r="D14" s="42">
        <v>84.210504005215114</v>
      </c>
      <c r="E14" s="42">
        <v>95.853087882948273</v>
      </c>
      <c r="F14" s="42">
        <v>95.557982076619126</v>
      </c>
      <c r="G14" s="42">
        <v>100.30882381556836</v>
      </c>
      <c r="H14" s="42">
        <v>91.686617681059246</v>
      </c>
      <c r="I14" s="42">
        <v>95.557982076619126</v>
      </c>
      <c r="J14" s="42">
        <v>95.853087882948273</v>
      </c>
      <c r="K14" s="42">
        <v>97.743164411876961</v>
      </c>
      <c r="L14" s="42">
        <v>91.404878830368858</v>
      </c>
      <c r="M14" s="42">
        <v>97.887320356496986</v>
      </c>
      <c r="N14" s="42">
        <v>99.151768851084014</v>
      </c>
      <c r="O14" s="42">
        <v>101.52155108594958</v>
      </c>
      <c r="P14" s="42">
        <v>96.284605548567924</v>
      </c>
      <c r="Q14" s="42">
        <v>96.789597531744008</v>
      </c>
      <c r="R14" s="12">
        <f t="shared" si="3"/>
        <v>0.43919274789310236</v>
      </c>
      <c r="S14" s="12"/>
    </row>
    <row r="15" spans="1:19" x14ac:dyDescent="0.2">
      <c r="B15" s="36" t="s">
        <v>25</v>
      </c>
      <c r="C15" s="42">
        <v>92.478484437648859</v>
      </c>
      <c r="D15" s="42">
        <v>84.210504005215114</v>
      </c>
      <c r="E15" s="42">
        <v>95.204675372219228</v>
      </c>
      <c r="F15" s="42">
        <v>95.557982076619126</v>
      </c>
      <c r="G15" s="42">
        <v>104.32117676819109</v>
      </c>
      <c r="H15" s="42">
        <v>91.686617681059246</v>
      </c>
      <c r="I15" s="42">
        <v>95.557982076619126</v>
      </c>
      <c r="J15" s="42">
        <v>95.204675372219228</v>
      </c>
      <c r="K15" s="42">
        <v>95.937378057536307</v>
      </c>
      <c r="L15" s="42">
        <v>90.517447974837566</v>
      </c>
      <c r="M15" s="42">
        <v>97.573733533120645</v>
      </c>
      <c r="N15" s="42">
        <v>98.816050964430943</v>
      </c>
      <c r="O15" s="42">
        <v>103.4032793675802</v>
      </c>
      <c r="P15" s="42">
        <v>94.159707959563917</v>
      </c>
      <c r="Q15" s="42">
        <v>95.968797450201762</v>
      </c>
      <c r="R15" s="12">
        <f t="shared" si="3"/>
        <v>-0.84802510029349776</v>
      </c>
      <c r="S15" s="12"/>
    </row>
    <row r="16" spans="1:19" x14ac:dyDescent="0.2">
      <c r="B16" s="36" t="s">
        <v>26</v>
      </c>
      <c r="C16" s="42">
        <v>91.80213075771006</v>
      </c>
      <c r="D16" s="42">
        <v>89.456458994182327</v>
      </c>
      <c r="E16" s="42">
        <v>95.840183801940853</v>
      </c>
      <c r="F16" s="42">
        <v>95.557982076619126</v>
      </c>
      <c r="G16" s="42">
        <v>112.34588267343656</v>
      </c>
      <c r="H16" s="42">
        <v>94.79903983648498</v>
      </c>
      <c r="I16" s="42">
        <v>95.557982076619126</v>
      </c>
      <c r="J16" s="42">
        <v>95.840183801940853</v>
      </c>
      <c r="K16" s="42">
        <v>88.169154772485641</v>
      </c>
      <c r="L16" s="42">
        <v>91.775816733802401</v>
      </c>
      <c r="M16" s="42">
        <v>94.23840738767727</v>
      </c>
      <c r="N16" s="42">
        <v>100.24146937021003</v>
      </c>
      <c r="O16" s="42">
        <v>104.90660784389669</v>
      </c>
      <c r="P16" s="42">
        <v>93.775418083018693</v>
      </c>
      <c r="Q16" s="42">
        <v>97.153137504317598</v>
      </c>
      <c r="R16" s="12">
        <f t="shared" si="3"/>
        <v>1.2340886679656364</v>
      </c>
      <c r="S16" s="12"/>
    </row>
    <row r="17" spans="1:19" x14ac:dyDescent="0.2">
      <c r="B17" s="36" t="s">
        <v>27</v>
      </c>
      <c r="C17" s="42">
        <v>92.427980056850032</v>
      </c>
      <c r="D17" s="42">
        <v>83.918047671402533</v>
      </c>
      <c r="E17" s="42">
        <v>95.457379446933132</v>
      </c>
      <c r="F17" s="42">
        <v>95.557982076619126</v>
      </c>
      <c r="G17" s="42">
        <v>112.34588267343656</v>
      </c>
      <c r="H17" s="42">
        <v>94.700547194598585</v>
      </c>
      <c r="I17" s="42">
        <v>95.557982076619126</v>
      </c>
      <c r="J17" s="42">
        <v>95.457379446933132</v>
      </c>
      <c r="K17" s="42">
        <v>87.131596163789325</v>
      </c>
      <c r="L17" s="42">
        <v>92.11042184494022</v>
      </c>
      <c r="M17" s="42">
        <v>93.424282946244048</v>
      </c>
      <c r="N17" s="42">
        <v>100.27025808720525</v>
      </c>
      <c r="O17" s="42">
        <v>104.2916484646048</v>
      </c>
      <c r="P17" s="42">
        <v>96.882601059909931</v>
      </c>
      <c r="Q17" s="42">
        <v>97.418740815060602</v>
      </c>
      <c r="R17" s="12">
        <f t="shared" si="3"/>
        <v>0.27338624110950605</v>
      </c>
      <c r="S17" s="12"/>
    </row>
    <row r="18" spans="1:19" x14ac:dyDescent="0.2">
      <c r="B18" s="36" t="s">
        <v>28</v>
      </c>
      <c r="C18" s="42">
        <v>92.794890704783228</v>
      </c>
      <c r="D18" s="42">
        <v>84.355219833677111</v>
      </c>
      <c r="E18" s="42">
        <v>95.781106135963554</v>
      </c>
      <c r="F18" s="42">
        <v>95.557982076619126</v>
      </c>
      <c r="G18" s="42">
        <v>112.34588267343656</v>
      </c>
      <c r="H18" s="42">
        <v>94.897226441238658</v>
      </c>
      <c r="I18" s="42">
        <v>95.557982076619126</v>
      </c>
      <c r="J18" s="42">
        <v>95.781106135963569</v>
      </c>
      <c r="K18" s="42">
        <v>88.634213474937752</v>
      </c>
      <c r="L18" s="42">
        <v>92.116405955913891</v>
      </c>
      <c r="M18" s="42">
        <v>93.467612134295194</v>
      </c>
      <c r="N18" s="42">
        <v>99.495784903695821</v>
      </c>
      <c r="O18" s="42">
        <v>101.4199352213837</v>
      </c>
      <c r="P18" s="42">
        <v>101.58977371832862</v>
      </c>
      <c r="Q18" s="42">
        <v>97.893942572545171</v>
      </c>
      <c r="R18" s="12">
        <f>Q18/Q17*100-100</f>
        <v>0.48779295801686828</v>
      </c>
      <c r="S18" s="12"/>
    </row>
    <row r="19" spans="1:19" x14ac:dyDescent="0.2">
      <c r="B19" s="36" t="s">
        <v>30</v>
      </c>
      <c r="C19" s="42">
        <v>90.25818541769921</v>
      </c>
      <c r="D19" s="42">
        <v>86.02578240106574</v>
      </c>
      <c r="E19" s="42">
        <v>96.213079468875662</v>
      </c>
      <c r="F19" s="42">
        <v>95.557982076619126</v>
      </c>
      <c r="G19" s="42">
        <v>112.34588267343656</v>
      </c>
      <c r="H19" s="42">
        <v>94.897226441238658</v>
      </c>
      <c r="I19" s="42">
        <v>95.557982076619126</v>
      </c>
      <c r="J19" s="42">
        <v>96.213079468875662</v>
      </c>
      <c r="K19" s="42">
        <v>89.980416842763518</v>
      </c>
      <c r="L19" s="42">
        <v>94.727517497154849</v>
      </c>
      <c r="M19" s="42">
        <v>93.467612134295194</v>
      </c>
      <c r="N19" s="42">
        <v>99.495784903695821</v>
      </c>
      <c r="O19" s="42">
        <v>102.41474654187397</v>
      </c>
      <c r="P19" s="42">
        <v>102.54088272064477</v>
      </c>
      <c r="Q19" s="42">
        <v>98.411501681001042</v>
      </c>
      <c r="R19" s="12">
        <f>Q19/Q18*100-100</f>
        <v>0.52869370142319383</v>
      </c>
      <c r="S19" s="12"/>
    </row>
    <row r="20" spans="1:19" x14ac:dyDescent="0.2">
      <c r="B20" s="36" t="s">
        <v>31</v>
      </c>
      <c r="C20" s="42">
        <v>88.504573123203457</v>
      </c>
      <c r="D20" s="42">
        <v>86.02578240106574</v>
      </c>
      <c r="E20" s="42">
        <v>95.600317865728869</v>
      </c>
      <c r="F20" s="42">
        <v>95.557982076619126</v>
      </c>
      <c r="G20" s="42">
        <v>112.34588267343656</v>
      </c>
      <c r="H20" s="42">
        <v>86.36534333682053</v>
      </c>
      <c r="I20" s="42">
        <v>95.557982076619126</v>
      </c>
      <c r="J20" s="42">
        <v>95.600317865728854</v>
      </c>
      <c r="K20" s="42">
        <v>89.910684183332847</v>
      </c>
      <c r="L20" s="42">
        <v>97.833338013566234</v>
      </c>
      <c r="M20" s="42">
        <v>95.486720240278828</v>
      </c>
      <c r="N20" s="42">
        <v>100.40921725056072</v>
      </c>
      <c r="O20" s="42">
        <v>102.05336439163182</v>
      </c>
      <c r="P20" s="42">
        <v>100.94460422150931</v>
      </c>
      <c r="Q20" s="42">
        <v>98.240013145790257</v>
      </c>
      <c r="R20" s="12">
        <f>Q20/Q19*100-100</f>
        <v>-0.17425659834626117</v>
      </c>
      <c r="S20" s="12"/>
    </row>
    <row r="21" spans="1:19" x14ac:dyDescent="0.2">
      <c r="B21" s="36" t="s">
        <v>32</v>
      </c>
      <c r="C21" s="42">
        <v>89.055504105419558</v>
      </c>
      <c r="D21" s="42">
        <v>87.980913819271777</v>
      </c>
      <c r="E21" s="42">
        <v>95.696925185361025</v>
      </c>
      <c r="F21" s="42">
        <v>95.557982076619126</v>
      </c>
      <c r="G21" s="42">
        <v>112.34588267343656</v>
      </c>
      <c r="H21" s="42">
        <v>86.36534333682053</v>
      </c>
      <c r="I21" s="42">
        <v>95.654546614520015</v>
      </c>
      <c r="J21" s="42">
        <v>95.696925185361025</v>
      </c>
      <c r="K21" s="42">
        <v>89.825555534564373</v>
      </c>
      <c r="L21" s="42">
        <v>94.171738084782731</v>
      </c>
      <c r="M21" s="42">
        <v>98.953958582571047</v>
      </c>
      <c r="N21" s="42">
        <v>100.40921725056072</v>
      </c>
      <c r="O21" s="42">
        <v>104.00618287069953</v>
      </c>
      <c r="P21" s="42">
        <v>97.658261677408944</v>
      </c>
      <c r="Q21" s="42">
        <v>97.751833368749814</v>
      </c>
      <c r="R21" s="12">
        <f>Q21/Q20*100-100</f>
        <v>-0.49692560231640925</v>
      </c>
      <c r="S21" s="12"/>
    </row>
    <row r="22" spans="1:19" x14ac:dyDescent="0.2"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S22" s="12"/>
    </row>
    <row r="23" spans="1:19" x14ac:dyDescent="0.2">
      <c r="A23" s="9">
        <v>2024</v>
      </c>
      <c r="B23" s="36" t="s">
        <v>21</v>
      </c>
      <c r="C23" s="42">
        <v>91.282075088832713</v>
      </c>
      <c r="D23" s="42">
        <v>97.756570910301974</v>
      </c>
      <c r="E23" s="42">
        <v>95.132623441018168</v>
      </c>
      <c r="F23" s="42">
        <v>95.557982076619126</v>
      </c>
      <c r="G23" s="42">
        <v>100.30882381556836</v>
      </c>
      <c r="H23" s="42">
        <v>81.933358754039858</v>
      </c>
      <c r="I23" s="42">
        <v>95.090494766413656</v>
      </c>
      <c r="J23" s="42">
        <v>95.132623441018168</v>
      </c>
      <c r="K23" s="42">
        <v>89.649245996437344</v>
      </c>
      <c r="L23" s="42">
        <v>91.786607156735514</v>
      </c>
      <c r="M23" s="42">
        <v>95.486720240278828</v>
      </c>
      <c r="N23" s="42">
        <v>106.43448920716253</v>
      </c>
      <c r="O23" s="42">
        <v>102.96230817345014</v>
      </c>
      <c r="P23" s="42">
        <v>96.300100138569277</v>
      </c>
      <c r="Q23" s="42">
        <v>96.430947807861884</v>
      </c>
      <c r="R23" s="12">
        <f>Q23/Q21*100-100</f>
        <v>-1.3512642324621709</v>
      </c>
      <c r="S23" s="12"/>
    </row>
    <row r="24" spans="1:19" x14ac:dyDescent="0.2">
      <c r="B24" s="36" t="s">
        <v>19</v>
      </c>
      <c r="C24" s="42">
        <v>90.970412870957261</v>
      </c>
      <c r="D24" s="42">
        <v>98.423941653333145</v>
      </c>
      <c r="E24" s="42">
        <v>95.160564973740463</v>
      </c>
      <c r="F24" s="42">
        <v>95.586048542007063</v>
      </c>
      <c r="G24" s="42">
        <v>100.33828565717012</v>
      </c>
      <c r="H24" s="42">
        <v>82.231029496905947</v>
      </c>
      <c r="I24" s="42">
        <v>95.090494766413656</v>
      </c>
      <c r="J24" s="42">
        <v>95.160564973740478</v>
      </c>
      <c r="K24" s="42">
        <v>88.103820642297691</v>
      </c>
      <c r="L24" s="42">
        <v>92.005033342494855</v>
      </c>
      <c r="M24" s="42">
        <v>95.486720240278828</v>
      </c>
      <c r="N24" s="42">
        <v>106.43448920716253</v>
      </c>
      <c r="O24" s="42">
        <v>103.22975897283168</v>
      </c>
      <c r="P24" s="42">
        <v>97.10703280721215</v>
      </c>
      <c r="Q24" s="42">
        <v>96.626757753306038</v>
      </c>
      <c r="R24" s="12">
        <f>Q24/Q23*100-100</f>
        <v>0.20305716151862896</v>
      </c>
      <c r="S24" s="12">
        <f t="shared" ref="S24:S29" si="4">Q24/Q11*100-100</f>
        <v>-1.6421439807552503</v>
      </c>
    </row>
    <row r="25" spans="1:19" x14ac:dyDescent="0.2">
      <c r="B25" s="36" t="s">
        <v>22</v>
      </c>
      <c r="C25" s="42">
        <v>90.223659757743917</v>
      </c>
      <c r="D25" s="42">
        <v>97.135198809120595</v>
      </c>
      <c r="E25" s="42">
        <v>94.359739535461713</v>
      </c>
      <c r="F25" s="42">
        <v>94.781642439141748</v>
      </c>
      <c r="G25" s="42">
        <v>104.35181708345692</v>
      </c>
      <c r="H25" s="42">
        <v>77.879183328836746</v>
      </c>
      <c r="I25" s="42">
        <v>95.090494766413656</v>
      </c>
      <c r="J25" s="42">
        <v>94.359739535461713</v>
      </c>
      <c r="K25" s="42">
        <v>88.16299985128768</v>
      </c>
      <c r="L25" s="42">
        <v>89.172577495887722</v>
      </c>
      <c r="M25" s="42">
        <v>92.846522079767524</v>
      </c>
      <c r="N25" s="42">
        <v>104.57081487349664</v>
      </c>
      <c r="O25" s="42">
        <v>104.86826250046241</v>
      </c>
      <c r="P25" s="42">
        <v>97.512700281850584</v>
      </c>
      <c r="Q25" s="42">
        <v>96.340229026044696</v>
      </c>
      <c r="R25" s="12">
        <f>Q25/Q24*100-100</f>
        <v>-0.29653145145660176</v>
      </c>
      <c r="S25" s="12">
        <f t="shared" si="4"/>
        <v>-1.6526797867685303</v>
      </c>
    </row>
    <row r="26" spans="1:19" x14ac:dyDescent="0.2">
      <c r="B26" s="36" t="s">
        <v>23</v>
      </c>
      <c r="C26" s="42">
        <v>89.913412583216157</v>
      </c>
      <c r="D26" s="42">
        <v>97.119142077246437</v>
      </c>
      <c r="E26" s="42">
        <v>94.900428883915623</v>
      </c>
      <c r="F26" s="42">
        <v>94.781642439141748</v>
      </c>
      <c r="G26" s="42">
        <v>103.57755397354266</v>
      </c>
      <c r="H26" s="42">
        <v>77.566544931743778</v>
      </c>
      <c r="I26" s="42">
        <v>95.090494766413656</v>
      </c>
      <c r="J26" s="42">
        <v>93.659615019901096</v>
      </c>
      <c r="K26" s="42">
        <v>86.010055194873914</v>
      </c>
      <c r="L26" s="42">
        <v>90.703609628461535</v>
      </c>
      <c r="M26" s="42">
        <v>86.749259162075376</v>
      </c>
      <c r="N26" s="42">
        <v>103.97582309973285</v>
      </c>
      <c r="O26" s="42">
        <v>104.82793374695105</v>
      </c>
      <c r="P26" s="42">
        <v>96.955170863011006</v>
      </c>
      <c r="Q26" s="42">
        <v>96.077822625176594</v>
      </c>
      <c r="R26" s="12">
        <f>Q26/Q25*100-100</f>
        <v>-0.27237469074022158</v>
      </c>
      <c r="S26" s="12">
        <f t="shared" si="4"/>
        <v>-0.29942068636972863</v>
      </c>
    </row>
    <row r="27" spans="1:19" x14ac:dyDescent="0.2">
      <c r="B27" s="36" t="s">
        <v>24</v>
      </c>
      <c r="C27" s="42">
        <v>89.57956940784409</v>
      </c>
      <c r="D27" s="42">
        <v>97.119142077246437</v>
      </c>
      <c r="E27" s="42">
        <v>94.737237144805931</v>
      </c>
      <c r="F27" s="42">
        <v>94.781642439141748</v>
      </c>
      <c r="G27" s="42">
        <v>103.57755397354266</v>
      </c>
      <c r="H27" s="42">
        <v>77.566544931743778</v>
      </c>
      <c r="I27" s="42">
        <v>95.090494766413656</v>
      </c>
      <c r="J27" s="42">
        <v>93.498556996884815</v>
      </c>
      <c r="K27" s="42">
        <v>86.429665974464228</v>
      </c>
      <c r="L27" s="42">
        <v>89.495498320348545</v>
      </c>
      <c r="M27" s="42">
        <v>86.749259162075376</v>
      </c>
      <c r="N27" s="42">
        <v>104.84465614689807</v>
      </c>
      <c r="O27" s="42">
        <v>104.99212301911265</v>
      </c>
      <c r="P27" s="42">
        <v>95.199159315674038</v>
      </c>
      <c r="Q27" s="42">
        <v>95.620635533928493</v>
      </c>
      <c r="R27" s="12">
        <f>Q27/Q26*100-100</f>
        <v>-0.47585080381318789</v>
      </c>
      <c r="S27" s="12">
        <f t="shared" si="4"/>
        <v>-1.2077351571093402</v>
      </c>
    </row>
    <row r="28" spans="1:19" x14ac:dyDescent="0.2">
      <c r="B28" s="36" t="s">
        <v>25</v>
      </c>
      <c r="C28" s="42">
        <v>90.360683239281784</v>
      </c>
      <c r="D28" s="42">
        <v>95.517961856049425</v>
      </c>
      <c r="E28" s="42">
        <v>94.710546635373589</v>
      </c>
      <c r="F28" s="42">
        <v>94.781642439141748</v>
      </c>
      <c r="G28" s="42">
        <v>103.57755397354266</v>
      </c>
      <c r="H28" s="42">
        <v>77.566544931743778</v>
      </c>
      <c r="I28" s="42">
        <v>95.090494766413656</v>
      </c>
      <c r="J28" s="42">
        <v>93.472215463263538</v>
      </c>
      <c r="K28" s="42">
        <v>86.564745870798674</v>
      </c>
      <c r="L28" s="42">
        <v>90.87494363964413</v>
      </c>
      <c r="M28" s="42">
        <v>86.749259162075376</v>
      </c>
      <c r="N28" s="42">
        <v>104.56160595157293</v>
      </c>
      <c r="O28" s="42">
        <v>104.99212301911265</v>
      </c>
      <c r="P28" s="42">
        <v>94.290246796361018</v>
      </c>
      <c r="Q28" s="42">
        <v>95.673583456405439</v>
      </c>
      <c r="R28" s="12">
        <f>Q28/Q27*100-100</f>
        <v>5.5372903747482383E-2</v>
      </c>
      <c r="S28" s="12">
        <f t="shared" si="4"/>
        <v>-0.3076145597734552</v>
      </c>
    </row>
    <row r="29" spans="1:19" x14ac:dyDescent="0.2">
      <c r="B29" s="36" t="s">
        <v>26</v>
      </c>
      <c r="C29" s="42">
        <v>88.598080096355901</v>
      </c>
      <c r="D29" s="42">
        <v>95.517961856049425</v>
      </c>
      <c r="E29" s="42">
        <v>94.594065075365833</v>
      </c>
      <c r="F29" s="42">
        <v>94.665073440612872</v>
      </c>
      <c r="G29" s="42">
        <v>103.57755397354266</v>
      </c>
      <c r="H29" s="42">
        <v>77.566544931743778</v>
      </c>
      <c r="I29" s="42">
        <v>94.973545919999083</v>
      </c>
      <c r="J29" s="42">
        <v>93.357256888307163</v>
      </c>
      <c r="K29" s="42">
        <v>87.046597619173355</v>
      </c>
      <c r="L29" s="42">
        <v>91.041902093806172</v>
      </c>
      <c r="M29" s="42">
        <v>86.321141539330739</v>
      </c>
      <c r="N29" s="42">
        <v>106.08676797324678</v>
      </c>
      <c r="O29" s="42">
        <v>104.99662689657612</v>
      </c>
      <c r="P29" s="42">
        <v>93.392180128565798</v>
      </c>
      <c r="Q29" s="42">
        <v>95.388625777025283</v>
      </c>
      <c r="R29" s="12">
        <f t="shared" ref="R29:R31" si="5">Q29/Q28*100-100</f>
        <v>-0.29784363570954042</v>
      </c>
      <c r="S29" s="12">
        <f t="shared" si="4"/>
        <v>-1.8162169257929435</v>
      </c>
    </row>
    <row r="30" spans="1:19" x14ac:dyDescent="0.2">
      <c r="B30" s="36" t="s">
        <v>27</v>
      </c>
      <c r="C30" s="42">
        <v>87.886901184809872</v>
      </c>
      <c r="D30" s="42">
        <v>96.220808463433386</v>
      </c>
      <c r="E30" s="42">
        <v>95.03961236132173</v>
      </c>
      <c r="F30" s="42">
        <v>94.665073440612872</v>
      </c>
      <c r="G30" s="42">
        <v>103.57755397354266</v>
      </c>
      <c r="H30" s="42">
        <v>77.60880678028785</v>
      </c>
      <c r="I30" s="42">
        <v>94.973545919999083</v>
      </c>
      <c r="J30" s="42">
        <v>93.796978686897091</v>
      </c>
      <c r="K30" s="42">
        <v>87.070810225276503</v>
      </c>
      <c r="L30" s="42">
        <v>91.574383514029265</v>
      </c>
      <c r="M30" s="42">
        <v>86.321141539330739</v>
      </c>
      <c r="N30" s="42">
        <v>106.08676797324678</v>
      </c>
      <c r="O30" s="42">
        <v>104.89764030555015</v>
      </c>
      <c r="P30" s="42">
        <v>93.110908704131859</v>
      </c>
      <c r="Q30" s="42">
        <v>95.429237631711302</v>
      </c>
      <c r="R30" s="12">
        <f t="shared" si="5"/>
        <v>4.2575154380514846E-2</v>
      </c>
      <c r="S30" s="12">
        <f t="shared" ref="S30:S33" si="6">Q30/Q17*100-100</f>
        <v>-2.042218126311198</v>
      </c>
    </row>
    <row r="31" spans="1:19" x14ac:dyDescent="0.2">
      <c r="B31" s="36" t="s">
        <v>28</v>
      </c>
      <c r="C31" s="42">
        <v>92.494558227270844</v>
      </c>
      <c r="D31" s="42">
        <v>96.981585403807429</v>
      </c>
      <c r="E31" s="42">
        <v>95.888313657916811</v>
      </c>
      <c r="F31" s="42">
        <v>94.665073440612872</v>
      </c>
      <c r="G31" s="42">
        <v>103.57755397354266</v>
      </c>
      <c r="H31" s="42">
        <v>78.269366820850379</v>
      </c>
      <c r="I31" s="42">
        <v>97.975038302612163</v>
      </c>
      <c r="J31" s="42">
        <v>94.634583296705742</v>
      </c>
      <c r="K31" s="42">
        <v>88.306857619312154</v>
      </c>
      <c r="L31" s="42">
        <v>92.101728015306335</v>
      </c>
      <c r="M31" s="42">
        <v>86.492656691117347</v>
      </c>
      <c r="N31" s="42">
        <v>105.57348703597158</v>
      </c>
      <c r="O31" s="42">
        <v>103.33890820878203</v>
      </c>
      <c r="P31" s="42">
        <v>91.818302167762468</v>
      </c>
      <c r="Q31" s="42">
        <v>95.737843707198735</v>
      </c>
      <c r="R31" s="12">
        <f t="shared" si="5"/>
        <v>0.32338734243946021</v>
      </c>
      <c r="S31" s="12">
        <f t="shared" si="6"/>
        <v>-2.2024844527521594</v>
      </c>
    </row>
    <row r="32" spans="1:19" x14ac:dyDescent="0.2">
      <c r="B32" s="36" t="s">
        <v>30</v>
      </c>
      <c r="C32" s="42">
        <v>93.169226971877023</v>
      </c>
      <c r="D32" s="42">
        <v>96.981585403807429</v>
      </c>
      <c r="E32" s="42">
        <v>95.888313657916811</v>
      </c>
      <c r="F32" s="42">
        <v>94.665073440612872</v>
      </c>
      <c r="G32" s="42">
        <v>103.57755397354266</v>
      </c>
      <c r="H32" s="42">
        <v>78.269366820850379</v>
      </c>
      <c r="I32" s="42">
        <v>97.975038302612163</v>
      </c>
      <c r="J32" s="42">
        <v>94.634583296705742</v>
      </c>
      <c r="K32" s="42">
        <v>87.341356049145986</v>
      </c>
      <c r="L32" s="42">
        <v>91.567710448277907</v>
      </c>
      <c r="M32" s="42">
        <v>86.492656691117347</v>
      </c>
      <c r="N32" s="42">
        <v>105.32679484049441</v>
      </c>
      <c r="O32" s="42">
        <v>103.20560745139176</v>
      </c>
      <c r="P32" s="42">
        <v>91.22951563270054</v>
      </c>
      <c r="Q32" s="42">
        <v>95.605416570030869</v>
      </c>
      <c r="R32" s="12">
        <f>Q32/Q31*100-100</f>
        <v>-0.13832266535361271</v>
      </c>
      <c r="S32" s="12">
        <f t="shared" si="6"/>
        <v>-2.8513792219795988</v>
      </c>
    </row>
    <row r="33" spans="1:19" x14ac:dyDescent="0.2">
      <c r="B33" s="36" t="s">
        <v>31</v>
      </c>
      <c r="C33" s="42">
        <v>94.139796315655175</v>
      </c>
      <c r="D33" s="42">
        <v>102.70619287555995</v>
      </c>
      <c r="E33" s="42">
        <v>96.604604275679918</v>
      </c>
      <c r="F33" s="42">
        <v>94.665073440612872</v>
      </c>
      <c r="G33" s="42">
        <v>103.57755397354266</v>
      </c>
      <c r="H33" s="42">
        <v>80.177227736927932</v>
      </c>
      <c r="I33" s="42">
        <v>97.975038302612163</v>
      </c>
      <c r="J33" s="42">
        <v>95.34150848441088</v>
      </c>
      <c r="K33" s="42">
        <v>87.623334217643546</v>
      </c>
      <c r="L33" s="42">
        <v>90.935032610446456</v>
      </c>
      <c r="M33" s="42">
        <v>86.492656691117347</v>
      </c>
      <c r="N33" s="42">
        <v>103.49339174058842</v>
      </c>
      <c r="O33" s="42">
        <v>104.36074786370958</v>
      </c>
      <c r="P33" s="42">
        <v>91.930034412274026</v>
      </c>
      <c r="Q33" s="42">
        <v>96.141153759254124</v>
      </c>
      <c r="R33" s="12">
        <f>Q33/Q32*100-100</f>
        <v>0.56036279997884719</v>
      </c>
      <c r="S33" s="12">
        <f t="shared" si="6"/>
        <v>-2.1364608160438507</v>
      </c>
    </row>
    <row r="34" spans="1:19" x14ac:dyDescent="0.2">
      <c r="B34" s="36" t="s">
        <v>32</v>
      </c>
      <c r="C34" s="42">
        <v>90.915550209253439</v>
      </c>
      <c r="D34" s="42">
        <v>117.85956559490484</v>
      </c>
      <c r="E34" s="42">
        <v>97.422197276751291</v>
      </c>
      <c r="F34" s="42">
        <v>94.665073440612872</v>
      </c>
      <c r="G34" s="42">
        <v>103.57755397354266</v>
      </c>
      <c r="H34" s="42">
        <v>80.177227736927932</v>
      </c>
      <c r="I34" s="42">
        <v>97.975038302612163</v>
      </c>
      <c r="J34" s="42">
        <v>96.148411536629737</v>
      </c>
      <c r="K34" s="42">
        <v>86.516847046040084</v>
      </c>
      <c r="L34" s="42">
        <v>91.571065929056104</v>
      </c>
      <c r="M34" s="42">
        <v>86.492656691117347</v>
      </c>
      <c r="N34" s="42">
        <v>103.49339174058842</v>
      </c>
      <c r="O34" s="42">
        <v>104.56273357639579</v>
      </c>
      <c r="P34" s="42">
        <v>92.129293108553242</v>
      </c>
      <c r="Q34" s="42">
        <v>96.554528808870899</v>
      </c>
      <c r="R34" s="12">
        <f>Q34/Q33*100-100</f>
        <v>0.42996680760862205</v>
      </c>
      <c r="S34" s="12">
        <f>Q34/Q21*100-100</f>
        <v>-1.2248410271368755</v>
      </c>
    </row>
    <row r="35" spans="1:19" x14ac:dyDescent="0.2">
      <c r="B35" s="36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S35" s="12"/>
    </row>
    <row r="36" spans="1:19" x14ac:dyDescent="0.2">
      <c r="A36" s="9">
        <v>2025</v>
      </c>
      <c r="B36" s="36" t="s">
        <v>21</v>
      </c>
      <c r="C36" s="42">
        <v>94.725765673639089</v>
      </c>
      <c r="D36" s="42">
        <v>111.98381692014196</v>
      </c>
      <c r="E36" s="42">
        <v>97.666108020650256</v>
      </c>
      <c r="F36" s="42">
        <v>94.902081321050616</v>
      </c>
      <c r="G36" s="42">
        <v>116.0068604503678</v>
      </c>
      <c r="H36" s="42">
        <v>80.413122750375209</v>
      </c>
      <c r="I36" s="42">
        <v>97.975038302612163</v>
      </c>
      <c r="J36" s="42">
        <v>96.389133171310007</v>
      </c>
      <c r="K36" s="42">
        <v>86.135203124632937</v>
      </c>
      <c r="L36" s="42">
        <v>91.565080860864555</v>
      </c>
      <c r="M36" s="42">
        <v>86.492656691117347</v>
      </c>
      <c r="N36" s="42">
        <v>101.33538503798019</v>
      </c>
      <c r="O36" s="42">
        <v>104.4472958004079</v>
      </c>
      <c r="P36" s="42">
        <v>87.459829496966947</v>
      </c>
      <c r="Q36" s="42">
        <v>97.083617001619132</v>
      </c>
      <c r="R36" s="12">
        <f>Q36/Q34*100-100</f>
        <v>0.54796828204253245</v>
      </c>
      <c r="S36" s="12">
        <f t="shared" ref="S36:S40" si="7">Q36/Q23*100-100</f>
        <v>0.67682544721814963</v>
      </c>
    </row>
    <row r="37" spans="1:19" x14ac:dyDescent="0.2">
      <c r="B37" s="36" t="s">
        <v>19</v>
      </c>
      <c r="C37" s="42">
        <v>95.720345988888852</v>
      </c>
      <c r="D37" s="42">
        <v>111.98381692014196</v>
      </c>
      <c r="E37" s="42">
        <v>96.805518499553273</v>
      </c>
      <c r="F37" s="42">
        <v>94.065847151691486</v>
      </c>
      <c r="G37" s="42">
        <v>116.0068604503678</v>
      </c>
      <c r="H37" s="42">
        <v>75.562656919912499</v>
      </c>
      <c r="I37" s="42">
        <v>97.111726627752816</v>
      </c>
      <c r="J37" s="42">
        <v>95.53979577437687</v>
      </c>
      <c r="K37" s="42">
        <v>84.632085866705111</v>
      </c>
      <c r="L37" s="42">
        <v>90.970433137096805</v>
      </c>
      <c r="M37" s="42">
        <v>86.492656691117347</v>
      </c>
      <c r="N37" s="42">
        <v>101.33538503798019</v>
      </c>
      <c r="O37" s="42">
        <v>104.43447983425199</v>
      </c>
      <c r="P37" s="42">
        <v>87.818167906901891</v>
      </c>
      <c r="Q37" s="42">
        <v>96.896301520756467</v>
      </c>
      <c r="R37" s="12">
        <f>Q37/Q36*100-100</f>
        <v>-0.19294242082013113</v>
      </c>
      <c r="S37" s="12">
        <f t="shared" si="7"/>
        <v>0.27895354632367741</v>
      </c>
    </row>
    <row r="38" spans="1:19" x14ac:dyDescent="0.2">
      <c r="B38" s="36" t="s">
        <v>22</v>
      </c>
      <c r="C38" s="42">
        <v>95.490703739691867</v>
      </c>
      <c r="D38" s="42">
        <v>111.98381692014196</v>
      </c>
      <c r="E38" s="42">
        <v>96.525036294458346</v>
      </c>
      <c r="F38" s="42">
        <v>93.79330281080918</v>
      </c>
      <c r="G38" s="42">
        <v>116.0068604503678</v>
      </c>
      <c r="H38" s="42">
        <v>75.562656919912499</v>
      </c>
      <c r="I38" s="42">
        <v>96.830357221883091</v>
      </c>
      <c r="J38" s="42">
        <v>95.262980846793567</v>
      </c>
      <c r="K38" s="42">
        <v>82.415674995064251</v>
      </c>
      <c r="L38" s="42">
        <v>89.873855306133692</v>
      </c>
      <c r="M38" s="42">
        <v>86.492656691117347</v>
      </c>
      <c r="N38" s="42">
        <v>101.33538503798019</v>
      </c>
      <c r="O38" s="42">
        <v>105.73719799995219</v>
      </c>
      <c r="P38" s="42">
        <v>87.563725456061249</v>
      </c>
      <c r="Q38" s="42">
        <v>96.787361860344788</v>
      </c>
      <c r="R38" s="12">
        <f>Q38/Q37*100-100</f>
        <v>-0.11242912134096628</v>
      </c>
      <c r="S38" s="12">
        <f t="shared" si="7"/>
        <v>0.46411850876877736</v>
      </c>
    </row>
    <row r="39" spans="1:19" x14ac:dyDescent="0.2">
      <c r="B39" s="36" t="s">
        <v>23</v>
      </c>
      <c r="C39" s="42">
        <v>93.85323414354346</v>
      </c>
      <c r="D39" s="42">
        <v>111.98381692014196</v>
      </c>
      <c r="E39" s="42">
        <v>96.525036294458346</v>
      </c>
      <c r="F39" s="42">
        <v>93.79330281080918</v>
      </c>
      <c r="G39" s="42">
        <v>107.72065613248438</v>
      </c>
      <c r="H39" s="42">
        <v>67.183706832630037</v>
      </c>
      <c r="I39" s="42">
        <v>96.830357221883091</v>
      </c>
      <c r="J39" s="42">
        <v>95.262980846793567</v>
      </c>
      <c r="K39" s="42">
        <v>81.363801830374399</v>
      </c>
      <c r="L39" s="42">
        <v>90.297108653519643</v>
      </c>
      <c r="M39" s="42">
        <v>86.492656691117347</v>
      </c>
      <c r="N39" s="42">
        <v>101.33538503798019</v>
      </c>
      <c r="O39" s="42">
        <v>105.00087194669463</v>
      </c>
      <c r="P39" s="42">
        <v>87.074888394452358</v>
      </c>
      <c r="Q39" s="42">
        <v>95.613125143843206</v>
      </c>
      <c r="R39" s="12">
        <f>Q39/Q38*100-100</f>
        <v>-1.2132128554096795</v>
      </c>
      <c r="S39" s="12">
        <f t="shared" si="7"/>
        <v>-0.48366778996053483</v>
      </c>
    </row>
    <row r="40" spans="1:19" x14ac:dyDescent="0.2">
      <c r="B40" s="36" t="s">
        <v>24</v>
      </c>
      <c r="C40" s="42">
        <v>92.553531821606953</v>
      </c>
      <c r="D40" s="42">
        <v>111.85553167740115</v>
      </c>
      <c r="E40" s="42">
        <v>97.158829780321554</v>
      </c>
      <c r="F40" s="42">
        <v>93.79330281080918</v>
      </c>
      <c r="G40" s="42">
        <v>107.72065613248438</v>
      </c>
      <c r="H40" s="42">
        <v>66.935338022992511</v>
      </c>
      <c r="I40" s="42">
        <v>97.324466049519117</v>
      </c>
      <c r="J40" s="42">
        <v>95.888487544562878</v>
      </c>
      <c r="K40" s="42">
        <v>80.44229285109131</v>
      </c>
      <c r="L40" s="42">
        <v>88.074471232738944</v>
      </c>
      <c r="M40" s="42">
        <v>86.492656691117347</v>
      </c>
      <c r="N40" s="42">
        <v>101.33538503798019</v>
      </c>
      <c r="O40" s="42">
        <v>106.64031892201149</v>
      </c>
      <c r="P40" s="42">
        <v>86.947537169864006</v>
      </c>
      <c r="Q40" s="42">
        <v>95.482917933207375</v>
      </c>
      <c r="R40" s="12">
        <f>Q40/Q39*100-100</f>
        <v>-0.13618131447952919</v>
      </c>
      <c r="S40" s="12">
        <f t="shared" si="7"/>
        <v>-0.1440249794953985</v>
      </c>
    </row>
    <row r="41" spans="1:19" x14ac:dyDescent="0.2">
      <c r="B41" s="36" t="s">
        <v>25</v>
      </c>
      <c r="C41" s="42">
        <v>92.824063292938703</v>
      </c>
      <c r="D41" s="42">
        <v>111.85553167740115</v>
      </c>
      <c r="E41" s="42">
        <v>96.715749699480298</v>
      </c>
      <c r="F41" s="42">
        <v>93.79330281080918</v>
      </c>
      <c r="G41" s="42">
        <v>107.72065613248438</v>
      </c>
      <c r="H41" s="42">
        <v>66.935338022992511</v>
      </c>
      <c r="I41" s="42">
        <v>97.324466049519117</v>
      </c>
      <c r="J41" s="42">
        <v>95.451200692621029</v>
      </c>
      <c r="K41" s="42">
        <v>77.289808381752351</v>
      </c>
      <c r="L41" s="42">
        <v>88.176844204741585</v>
      </c>
      <c r="M41" s="42">
        <v>86.492656691117347</v>
      </c>
      <c r="N41" s="42">
        <v>102.80159445963781</v>
      </c>
      <c r="O41" s="42">
        <v>101.98060718388248</v>
      </c>
      <c r="P41" s="42">
        <v>87.941050507589438</v>
      </c>
      <c r="Q41" s="42">
        <v>95.030960280016345</v>
      </c>
      <c r="R41" s="12">
        <f>Q41/Q40*100-100</f>
        <v>-0.47333875312355644</v>
      </c>
      <c r="S41" s="12">
        <f>Q41/Q28*100-100</f>
        <v>-0.67168297995434045</v>
      </c>
    </row>
    <row r="42" spans="1:19" x14ac:dyDescent="0.2">
      <c r="B42" s="36" t="s">
        <v>26</v>
      </c>
      <c r="C42" s="42">
        <v>91.251200783601988</v>
      </c>
      <c r="D42" s="42">
        <v>111.01097166360836</v>
      </c>
      <c r="E42" s="42">
        <v>96.327471553594151</v>
      </c>
      <c r="F42" s="42">
        <v>93.79330281080918</v>
      </c>
      <c r="G42" s="42">
        <v>107.72065613248438</v>
      </c>
      <c r="H42" s="42">
        <v>66.935338022992511</v>
      </c>
      <c r="I42" s="42">
        <v>99.307992375853772</v>
      </c>
      <c r="J42" s="42">
        <v>95.067999245672652</v>
      </c>
      <c r="K42" s="42">
        <v>77.289808381752351</v>
      </c>
      <c r="L42" s="42">
        <v>89.142989305305548</v>
      </c>
      <c r="M42" s="42">
        <v>86.492656691117347</v>
      </c>
      <c r="N42" s="42">
        <v>97.053701470547239</v>
      </c>
      <c r="O42" s="42">
        <v>101.75614030394887</v>
      </c>
      <c r="P42" s="42">
        <v>88.38744882511179</v>
      </c>
      <c r="Q42" s="42">
        <v>94.695424249137346</v>
      </c>
      <c r="R42" s="12">
        <f t="shared" ref="R42:R44" si="8">Q42/Q41*100-100</f>
        <v>-0.35308075377783155</v>
      </c>
      <c r="S42" s="12">
        <f t="shared" ref="S42:S44" si="9">Q42/Q29*100-100</f>
        <v>-0.72671298306396181</v>
      </c>
    </row>
    <row r="43" spans="1:19" x14ac:dyDescent="0.2">
      <c r="B43" s="36" t="s">
        <v>27</v>
      </c>
      <c r="C43" s="42">
        <v>91.658217527497769</v>
      </c>
      <c r="D43" s="42">
        <v>111.01097166360836</v>
      </c>
      <c r="E43" s="42">
        <v>96.42054798675386</v>
      </c>
      <c r="F43" s="42">
        <v>93.79330281080918</v>
      </c>
      <c r="G43" s="42">
        <v>107.72065613248438</v>
      </c>
      <c r="H43" s="42">
        <v>66.935338022992511</v>
      </c>
      <c r="I43" s="42">
        <v>99.307992375853772</v>
      </c>
      <c r="J43" s="42">
        <v>95.159858713534788</v>
      </c>
      <c r="K43" s="42">
        <v>77.783728454220622</v>
      </c>
      <c r="L43" s="42">
        <v>90.00947016522953</v>
      </c>
      <c r="M43" s="42">
        <v>87.364852053783977</v>
      </c>
      <c r="N43" s="42">
        <v>96.574730233749591</v>
      </c>
      <c r="O43" s="42">
        <v>100.23338747690423</v>
      </c>
      <c r="P43" s="42">
        <v>88.483596002987895</v>
      </c>
      <c r="Q43" s="42">
        <v>94.700411367200871</v>
      </c>
      <c r="R43" s="12">
        <f t="shared" si="8"/>
        <v>5.2664826237105444E-3</v>
      </c>
      <c r="S43" s="12">
        <f t="shared" si="9"/>
        <v>-0.76373476577815325</v>
      </c>
    </row>
    <row r="44" spans="1:19" x14ac:dyDescent="0.2">
      <c r="B44" s="36" t="s">
        <v>28</v>
      </c>
      <c r="C44" s="42">
        <v>91.818605207349691</v>
      </c>
      <c r="D44" s="42">
        <v>111.11855512528109</v>
      </c>
      <c r="E44" s="42">
        <v>96.383958531420106</v>
      </c>
      <c r="F44" s="42">
        <v>93.79330281080918</v>
      </c>
      <c r="G44" s="42">
        <v>107.72065613248438</v>
      </c>
      <c r="H44" s="42">
        <v>65.880468669802838</v>
      </c>
      <c r="I44" s="42">
        <v>99.307992375853772</v>
      </c>
      <c r="J44" s="42">
        <v>95.123747661765577</v>
      </c>
      <c r="K44" s="42">
        <v>78.455345278715413</v>
      </c>
      <c r="L44" s="42">
        <v>89.890189422891424</v>
      </c>
      <c r="M44" s="42">
        <v>87.364852053783977</v>
      </c>
      <c r="N44" s="42">
        <v>96.574730233749591</v>
      </c>
      <c r="O44" s="42">
        <v>100.23338747690423</v>
      </c>
      <c r="P44" s="42">
        <v>88.602437778231433</v>
      </c>
      <c r="Q44" s="42">
        <v>94.704791646884232</v>
      </c>
      <c r="R44" s="12">
        <f t="shared" si="8"/>
        <v>4.6254072396436641E-3</v>
      </c>
      <c r="S44" s="12">
        <f t="shared" si="9"/>
        <v>-1.0790425398277819</v>
      </c>
    </row>
    <row r="45" spans="1:19" x14ac:dyDescent="0.2">
      <c r="B45" s="36" t="s">
        <v>30</v>
      </c>
      <c r="C45" s="42">
        <v>91.825360798400666</v>
      </c>
      <c r="D45" s="42">
        <v>111.11855512528109</v>
      </c>
      <c r="E45" s="42">
        <v>96.41664243239839</v>
      </c>
      <c r="F45" s="42">
        <v>93.79330281080918</v>
      </c>
      <c r="G45" s="42">
        <v>107.72065613248438</v>
      </c>
      <c r="H45" s="42">
        <v>65.880468669802838</v>
      </c>
      <c r="I45" s="42">
        <v>99.341667819761881</v>
      </c>
      <c r="J45" s="42">
        <v>95.156004223922096</v>
      </c>
      <c r="K45" s="42">
        <v>77.838810573680206</v>
      </c>
      <c r="L45" s="42">
        <v>89.830384855584825</v>
      </c>
      <c r="M45" s="42">
        <v>88.261019069224929</v>
      </c>
      <c r="N45" s="42">
        <v>96.574730233749591</v>
      </c>
      <c r="O45" s="42">
        <v>100.23338747690423</v>
      </c>
      <c r="P45" s="42">
        <v>88.780298664358625</v>
      </c>
      <c r="Q45" s="42">
        <v>94.771021220604098</v>
      </c>
      <c r="R45" s="12">
        <f>Q45/Q44*100-100</f>
        <v>6.993265342561017E-2</v>
      </c>
      <c r="S45" s="12">
        <f>Q45/Q32*100-100</f>
        <v>-0.87274903385372227</v>
      </c>
    </row>
    <row r="46" spans="1:19" x14ac:dyDescent="0.2">
      <c r="B46" s="36" t="s">
        <v>31</v>
      </c>
      <c r="C46" s="42">
        <v>92.240632766725469</v>
      </c>
      <c r="D46" s="42">
        <v>111.11855512528109</v>
      </c>
      <c r="E46" s="42">
        <v>96.97898113583777</v>
      </c>
      <c r="F46" s="42">
        <v>93.79330281080918</v>
      </c>
      <c r="G46" s="42">
        <v>107.72065613248438</v>
      </c>
      <c r="H46" s="42">
        <v>65.880468669802838</v>
      </c>
      <c r="I46" s="42">
        <v>99.921066389033143</v>
      </c>
      <c r="J46" s="42">
        <v>95.710990403587815</v>
      </c>
      <c r="K46" s="42">
        <v>77.838810573680206</v>
      </c>
      <c r="L46" s="42">
        <v>93.337122199421174</v>
      </c>
      <c r="M46" s="42">
        <v>88.261019069224929</v>
      </c>
      <c r="N46" s="42">
        <v>96.574730233749591</v>
      </c>
      <c r="O46" s="42">
        <v>101.72002852276569</v>
      </c>
      <c r="P46" s="42">
        <v>89.353898810743232</v>
      </c>
      <c r="Q46" s="42">
        <v>95.692488879734938</v>
      </c>
      <c r="R46" s="12">
        <f t="shared" ref="R46:R47" si="10">Q46/Q45*100-100</f>
        <v>0.97230951746935546</v>
      </c>
      <c r="S46" s="12">
        <f t="shared" ref="S46:S47" si="11">Q46/Q33*100-100</f>
        <v>-0.46667307596773355</v>
      </c>
    </row>
    <row r="47" spans="1:19" x14ac:dyDescent="0.2">
      <c r="B47" s="36" t="s">
        <v>32</v>
      </c>
      <c r="C47" s="42">
        <v>92.240632766725469</v>
      </c>
      <c r="D47" s="42">
        <v>111.27775098067673</v>
      </c>
      <c r="E47" s="42">
        <v>97.316262901345922</v>
      </c>
      <c r="F47" s="42">
        <v>93.79330281080918</v>
      </c>
      <c r="G47" s="42">
        <v>107.72065613248438</v>
      </c>
      <c r="H47" s="42">
        <v>65.880468669802838</v>
      </c>
      <c r="I47" s="42">
        <v>100.26858038937043</v>
      </c>
      <c r="J47" s="42">
        <v>96.043862242864407</v>
      </c>
      <c r="K47" s="42">
        <v>77.838810573680206</v>
      </c>
      <c r="L47" s="42">
        <v>95.815616786365268</v>
      </c>
      <c r="M47" s="42">
        <v>88.261019069224929</v>
      </c>
      <c r="N47" s="42">
        <v>96.574730233749591</v>
      </c>
      <c r="O47" s="42">
        <v>102.26279757737308</v>
      </c>
      <c r="P47" s="42">
        <v>89.822373844650556</v>
      </c>
      <c r="Q47" s="42">
        <v>96.248267746024993</v>
      </c>
      <c r="R47" s="12">
        <f t="shared" si="10"/>
        <v>0.58079675092217542</v>
      </c>
      <c r="S47" s="12">
        <f t="shared" si="11"/>
        <v>-0.31718974410009082</v>
      </c>
    </row>
    <row r="49" spans="1:19" x14ac:dyDescent="0.2">
      <c r="A49" s="9">
        <v>2026</v>
      </c>
      <c r="B49" s="36" t="s">
        <v>21</v>
      </c>
      <c r="C49" s="42">
        <v>94.222140602539383</v>
      </c>
      <c r="D49" s="42">
        <v>111.69173013372216</v>
      </c>
      <c r="E49" s="42">
        <v>97.678302066753218</v>
      </c>
      <c r="F49" s="42">
        <v>93.79330281080918</v>
      </c>
      <c r="G49" s="42">
        <v>107.72065613248438</v>
      </c>
      <c r="H49" s="42">
        <v>65.880468669802838</v>
      </c>
      <c r="I49" s="42">
        <v>100.64160286350246</v>
      </c>
      <c r="J49" s="42">
        <v>96.401167781447924</v>
      </c>
      <c r="K49" s="42">
        <v>78.632942962344245</v>
      </c>
      <c r="L49" s="42">
        <v>93.885801146544196</v>
      </c>
      <c r="M49" s="42">
        <v>88.261019069224929</v>
      </c>
      <c r="N49" s="42">
        <v>97.769386699223659</v>
      </c>
      <c r="O49" s="42">
        <v>103.59231767053471</v>
      </c>
      <c r="P49" s="42">
        <v>89.899939428251955</v>
      </c>
      <c r="Q49" s="42">
        <v>96.520849770401696</v>
      </c>
      <c r="R49" s="12">
        <f>Q49/Q47*100-100</f>
        <v>0.28320720025421053</v>
      </c>
      <c r="S49" s="12">
        <f>Q49/Q36*100-100</f>
        <v>-0.57967270750538091</v>
      </c>
    </row>
    <row r="50" spans="1:19" x14ac:dyDescent="0.2">
      <c r="B50" s="36" t="s">
        <v>19</v>
      </c>
      <c r="C50" s="42">
        <v>96.348956067368007</v>
      </c>
      <c r="D50" s="42">
        <v>111.69173013372216</v>
      </c>
      <c r="E50" s="42">
        <v>97.783287908531875</v>
      </c>
      <c r="F50" s="42">
        <v>93.79330281080918</v>
      </c>
      <c r="G50" s="42">
        <v>107.72065613248438</v>
      </c>
      <c r="H50" s="42">
        <v>67.162217797183757</v>
      </c>
      <c r="I50" s="42">
        <v>100.64160286350246</v>
      </c>
      <c r="J50" s="42">
        <v>96.504780943571305</v>
      </c>
      <c r="K50" s="42">
        <v>78.734242014860129</v>
      </c>
      <c r="L50" s="42">
        <v>91.524075374615165</v>
      </c>
      <c r="M50" s="42">
        <v>88.261019069224929</v>
      </c>
      <c r="N50" s="42">
        <v>97.962302226183482</v>
      </c>
      <c r="O50" s="42">
        <v>102.8266707654514</v>
      </c>
      <c r="P50" s="42">
        <v>89.984258987267594</v>
      </c>
      <c r="Q50" s="42">
        <v>96.376158549720316</v>
      </c>
      <c r="R50" s="12">
        <f>Q50/Q49*100-100</f>
        <v>-0.14990669997784778</v>
      </c>
      <c r="S50" s="12">
        <f>Q50/Q37*100-100</f>
        <v>-0.5368037405687005</v>
      </c>
    </row>
  </sheetData>
  <phoneticPr fontId="11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P25"/>
  <sheetViews>
    <sheetView zoomScaleNormal="100" workbookViewId="0">
      <pane xSplit="2" ySplit="4" topLeftCell="C11" activePane="bottomRight" state="frozen"/>
      <selection pane="topRight" activeCell="C1" sqref="C1"/>
      <selection pane="bottomLeft" activeCell="A5" sqref="A5"/>
      <selection pane="bottomRight" activeCell="AQ17" sqref="AQ17"/>
    </sheetView>
  </sheetViews>
  <sheetFormatPr defaultColWidth="9.140625" defaultRowHeight="15" x14ac:dyDescent="0.25"/>
  <cols>
    <col min="1" max="1" width="21.85546875" style="33" customWidth="1"/>
    <col min="2" max="2" width="7.28515625" style="33" customWidth="1"/>
    <col min="3" max="3" width="7.42578125" style="33" customWidth="1"/>
    <col min="4" max="16" width="7.42578125" style="33" hidden="1" customWidth="1"/>
    <col min="17" max="27" width="7.42578125" hidden="1" customWidth="1"/>
    <col min="28" max="40" width="7.42578125" customWidth="1"/>
    <col min="41" max="42" width="15" customWidth="1"/>
    <col min="43" max="16384" width="9.140625" style="33"/>
  </cols>
  <sheetData>
    <row r="2" spans="1:42" ht="30" x14ac:dyDescent="0.25">
      <c r="A2" s="1" t="s">
        <v>35</v>
      </c>
      <c r="B2" s="1"/>
    </row>
    <row r="3" spans="1:42" ht="30" customHeight="1" x14ac:dyDescent="0.25">
      <c r="AO3" s="44" t="s">
        <v>38</v>
      </c>
      <c r="AP3" s="44" t="s">
        <v>39</v>
      </c>
    </row>
    <row r="4" spans="1:42" s="35" customFormat="1" ht="51.75" customHeight="1" x14ac:dyDescent="0.2">
      <c r="A4" s="32" t="s">
        <v>13</v>
      </c>
      <c r="B4" s="34" t="s">
        <v>14</v>
      </c>
      <c r="C4" s="2">
        <v>44927</v>
      </c>
      <c r="D4" s="2">
        <v>44958</v>
      </c>
      <c r="E4" s="2">
        <v>44986</v>
      </c>
      <c r="F4" s="2">
        <v>45017</v>
      </c>
      <c r="G4" s="2">
        <v>45047</v>
      </c>
      <c r="H4" s="2">
        <v>45078</v>
      </c>
      <c r="I4" s="2">
        <v>45108</v>
      </c>
      <c r="J4" s="2">
        <v>45139</v>
      </c>
      <c r="K4" s="2">
        <v>45170</v>
      </c>
      <c r="L4" s="2">
        <v>45200</v>
      </c>
      <c r="M4" s="2">
        <v>45231</v>
      </c>
      <c r="N4" s="2">
        <v>45261</v>
      </c>
      <c r="O4" s="2">
        <v>45292</v>
      </c>
      <c r="P4" s="2">
        <v>45323</v>
      </c>
      <c r="Q4" s="2">
        <v>45352</v>
      </c>
      <c r="R4" s="2">
        <v>45383</v>
      </c>
      <c r="S4" s="2">
        <v>45413</v>
      </c>
      <c r="T4" s="2">
        <v>45444</v>
      </c>
      <c r="U4" s="2">
        <v>45474</v>
      </c>
      <c r="V4" s="2">
        <v>45505</v>
      </c>
      <c r="W4" s="2">
        <v>45536</v>
      </c>
      <c r="X4" s="2">
        <v>45566</v>
      </c>
      <c r="Y4" s="2">
        <v>45597</v>
      </c>
      <c r="Z4" s="2">
        <v>45627</v>
      </c>
      <c r="AA4" s="2">
        <v>45658</v>
      </c>
      <c r="AB4" s="2">
        <v>45689</v>
      </c>
      <c r="AC4" s="2">
        <v>45717</v>
      </c>
      <c r="AD4" s="2">
        <v>45748</v>
      </c>
      <c r="AE4" s="2">
        <v>45778</v>
      </c>
      <c r="AF4" s="2">
        <v>45809</v>
      </c>
      <c r="AG4" s="2">
        <v>45839</v>
      </c>
      <c r="AH4" s="2">
        <v>45870</v>
      </c>
      <c r="AI4" s="2">
        <v>45901</v>
      </c>
      <c r="AJ4" s="2">
        <v>45931</v>
      </c>
      <c r="AK4" s="2">
        <v>45962</v>
      </c>
      <c r="AL4" s="2">
        <v>45992</v>
      </c>
      <c r="AM4" s="2">
        <v>46023</v>
      </c>
      <c r="AN4" s="2">
        <v>46054</v>
      </c>
      <c r="AO4" s="44"/>
      <c r="AP4" s="44"/>
    </row>
    <row r="5" spans="1:42" s="35" customFormat="1" ht="18" customHeight="1" x14ac:dyDescent="0.25">
      <c r="A5" s="24" t="s">
        <v>4</v>
      </c>
      <c r="B5" s="25">
        <v>10.411101193454368</v>
      </c>
      <c r="C5" s="25">
        <v>100</v>
      </c>
      <c r="D5" s="25">
        <v>96.2</v>
      </c>
      <c r="E5" s="25">
        <v>98.043631024206036</v>
      </c>
      <c r="F5" s="25">
        <v>99.146981405140593</v>
      </c>
      <c r="G5" s="25">
        <v>100.35296812609774</v>
      </c>
      <c r="H5" s="25">
        <v>92.478484437648859</v>
      </c>
      <c r="I5" s="25">
        <v>91.80213075771006</v>
      </c>
      <c r="J5" s="25">
        <v>92.427980056850032</v>
      </c>
      <c r="K5" s="25">
        <v>92.794890704783228</v>
      </c>
      <c r="L5" s="25">
        <v>90.25818541769921</v>
      </c>
      <c r="M5" s="26">
        <v>88.504573123203457</v>
      </c>
      <c r="N5" s="26">
        <v>89.055504105419558</v>
      </c>
      <c r="O5" s="26">
        <v>91.282075088832713</v>
      </c>
      <c r="P5" s="26">
        <v>90.970412870957261</v>
      </c>
      <c r="Q5" s="37">
        <v>90.223659757743917</v>
      </c>
      <c r="R5" s="37">
        <v>89.913412583216157</v>
      </c>
      <c r="S5" s="37">
        <v>89.57956940784409</v>
      </c>
      <c r="T5" s="37">
        <v>90.360683239281784</v>
      </c>
      <c r="U5" s="37">
        <v>88.598080096355901</v>
      </c>
      <c r="V5" s="37">
        <v>87.886901184809872</v>
      </c>
      <c r="W5" s="37">
        <v>92.494558227270844</v>
      </c>
      <c r="X5" s="37">
        <v>93.169226971877023</v>
      </c>
      <c r="Y5" s="37">
        <v>94.139796315655175</v>
      </c>
      <c r="Z5" s="37">
        <v>90.915550209253439</v>
      </c>
      <c r="AA5" s="37">
        <v>94.725765673639089</v>
      </c>
      <c r="AB5" s="37">
        <v>95.720345988888852</v>
      </c>
      <c r="AC5" s="37">
        <v>95.490703739691867</v>
      </c>
      <c r="AD5" s="37">
        <v>93.85323414354346</v>
      </c>
      <c r="AE5" s="37">
        <v>92.553531821606953</v>
      </c>
      <c r="AF5" s="37">
        <v>92.824063292938703</v>
      </c>
      <c r="AG5" s="37">
        <v>91.251200783601988</v>
      </c>
      <c r="AH5" s="37">
        <v>91.658217527497769</v>
      </c>
      <c r="AI5" s="37">
        <v>91.818605207349691</v>
      </c>
      <c r="AJ5" s="37">
        <v>91.825360798400666</v>
      </c>
      <c r="AK5" s="37">
        <v>92.240632766725469</v>
      </c>
      <c r="AL5" s="37">
        <v>92.240632766725469</v>
      </c>
      <c r="AM5" s="37">
        <v>94.222140602539383</v>
      </c>
      <c r="AN5" s="37">
        <v>96.348956067368007</v>
      </c>
      <c r="AO5" s="40">
        <f>AN5/AM5*100-100</f>
        <v>2.2572353495981901</v>
      </c>
      <c r="AP5" s="40">
        <f>AN5/AB5*100-100</f>
        <v>0.65671521763212581</v>
      </c>
    </row>
    <row r="6" spans="1:42" s="35" customFormat="1" ht="18" customHeight="1" x14ac:dyDescent="0.25">
      <c r="A6" s="24" t="s">
        <v>29</v>
      </c>
      <c r="B6" s="25">
        <v>3.0226516000727477</v>
      </c>
      <c r="C6" s="25">
        <v>100</v>
      </c>
      <c r="D6" s="25">
        <v>86.09</v>
      </c>
      <c r="E6" s="25">
        <v>84.210504005215114</v>
      </c>
      <c r="F6" s="25">
        <v>84.210504005215114</v>
      </c>
      <c r="G6" s="25">
        <v>84.210504005215114</v>
      </c>
      <c r="H6" s="25">
        <v>84.210504005215114</v>
      </c>
      <c r="I6" s="25">
        <v>89.456458994182327</v>
      </c>
      <c r="J6" s="25">
        <v>83.918047671402533</v>
      </c>
      <c r="K6" s="25">
        <v>84.355219833677111</v>
      </c>
      <c r="L6" s="25">
        <v>86.02578240106574</v>
      </c>
      <c r="M6" s="26">
        <v>86.02578240106574</v>
      </c>
      <c r="N6" s="26">
        <v>87.980913819271777</v>
      </c>
      <c r="O6" s="26">
        <v>97.756570910301974</v>
      </c>
      <c r="P6" s="26">
        <v>98.423941653333145</v>
      </c>
      <c r="Q6" s="37">
        <v>97.135198809120595</v>
      </c>
      <c r="R6" s="37">
        <v>97.119142077246437</v>
      </c>
      <c r="S6" s="37">
        <v>97.119142077246437</v>
      </c>
      <c r="T6" s="37">
        <v>95.517961856049425</v>
      </c>
      <c r="U6" s="37">
        <v>95.517961856049425</v>
      </c>
      <c r="V6" s="37">
        <v>96.220808463433386</v>
      </c>
      <c r="W6" s="37">
        <v>96.981585403807429</v>
      </c>
      <c r="X6" s="37">
        <v>96.981585403807429</v>
      </c>
      <c r="Y6" s="37">
        <v>102.70619287555995</v>
      </c>
      <c r="Z6" s="37">
        <v>117.85956559490484</v>
      </c>
      <c r="AA6" s="37">
        <v>111.98381692014196</v>
      </c>
      <c r="AB6" s="37">
        <v>111.98381692014196</v>
      </c>
      <c r="AC6" s="37">
        <v>111.98381692014196</v>
      </c>
      <c r="AD6" s="37">
        <v>111.98381692014196</v>
      </c>
      <c r="AE6" s="37">
        <v>111.85553167740115</v>
      </c>
      <c r="AF6" s="37">
        <v>111.85553167740115</v>
      </c>
      <c r="AG6" s="37">
        <v>111.01097166360836</v>
      </c>
      <c r="AH6" s="37">
        <v>111.01097166360836</v>
      </c>
      <c r="AI6" s="37">
        <v>111.11855512528109</v>
      </c>
      <c r="AJ6" s="37">
        <v>111.11855512528109</v>
      </c>
      <c r="AK6" s="37">
        <v>111.11855512528109</v>
      </c>
      <c r="AL6" s="37">
        <v>111.27775098067673</v>
      </c>
      <c r="AM6" s="37">
        <v>111.69173013372216</v>
      </c>
      <c r="AN6" s="37">
        <v>111.69173013372216</v>
      </c>
      <c r="AO6" s="40">
        <f t="shared" ref="AO6:AO19" si="0">AN6/AM6*100-100</f>
        <v>0</v>
      </c>
      <c r="AP6" s="40">
        <f t="shared" ref="AP6:AP19" si="1">AN6/AB6*100-100</f>
        <v>-0.26082946130341611</v>
      </c>
    </row>
    <row r="7" spans="1:42" s="35" customFormat="1" ht="18" customHeight="1" x14ac:dyDescent="0.25">
      <c r="A7" s="24" t="s">
        <v>5</v>
      </c>
      <c r="B7" s="25">
        <v>13.614200010989489</v>
      </c>
      <c r="C7" s="25">
        <v>100</v>
      </c>
      <c r="D7" s="25">
        <v>97.27</v>
      </c>
      <c r="E7" s="25">
        <v>96.355199149489465</v>
      </c>
      <c r="F7" s="25">
        <v>95.557982076619112</v>
      </c>
      <c r="G7" s="25">
        <v>95.853087882948273</v>
      </c>
      <c r="H7" s="25">
        <v>95.204675372219228</v>
      </c>
      <c r="I7" s="25">
        <v>95.840183801940853</v>
      </c>
      <c r="J7" s="25">
        <v>95.457379446933132</v>
      </c>
      <c r="K7" s="25">
        <v>95.781106135963554</v>
      </c>
      <c r="L7" s="25">
        <v>96.213079468875662</v>
      </c>
      <c r="M7" s="26">
        <v>95.600317865728869</v>
      </c>
      <c r="N7" s="26">
        <v>95.696925185361025</v>
      </c>
      <c r="O7" s="26">
        <v>95.132623441018168</v>
      </c>
      <c r="P7" s="26">
        <v>95.160564973740463</v>
      </c>
      <c r="Q7" s="37">
        <v>94.359739535461713</v>
      </c>
      <c r="R7" s="37">
        <v>94.900428883915623</v>
      </c>
      <c r="S7" s="37">
        <v>94.737237144805931</v>
      </c>
      <c r="T7" s="37">
        <v>94.710546635373589</v>
      </c>
      <c r="U7" s="37">
        <v>94.594065075365833</v>
      </c>
      <c r="V7" s="37">
        <v>95.03961236132173</v>
      </c>
      <c r="W7" s="37">
        <v>95.888313657916811</v>
      </c>
      <c r="X7" s="37">
        <v>95.888313657916811</v>
      </c>
      <c r="Y7" s="37">
        <v>96.604604275679918</v>
      </c>
      <c r="Z7" s="37">
        <v>97.422197276751291</v>
      </c>
      <c r="AA7" s="37">
        <v>97.666108020650256</v>
      </c>
      <c r="AB7" s="37">
        <v>96.805518499553273</v>
      </c>
      <c r="AC7" s="37">
        <v>96.525036294458346</v>
      </c>
      <c r="AD7" s="37">
        <v>96.525036294458346</v>
      </c>
      <c r="AE7" s="37">
        <v>97.158829780321554</v>
      </c>
      <c r="AF7" s="37">
        <v>96.715749699480298</v>
      </c>
      <c r="AG7" s="37">
        <v>96.327471553594151</v>
      </c>
      <c r="AH7" s="37">
        <v>96.42054798675386</v>
      </c>
      <c r="AI7" s="37">
        <v>96.383958531420106</v>
      </c>
      <c r="AJ7" s="37">
        <v>96.41664243239839</v>
      </c>
      <c r="AK7" s="37">
        <v>96.97898113583777</v>
      </c>
      <c r="AL7" s="37">
        <v>97.316262901345922</v>
      </c>
      <c r="AM7" s="37">
        <v>97.678302066753218</v>
      </c>
      <c r="AN7" s="37">
        <v>97.783287908531875</v>
      </c>
      <c r="AO7" s="40">
        <f t="shared" si="0"/>
        <v>0.10748123130449017</v>
      </c>
      <c r="AP7" s="40">
        <f t="shared" si="1"/>
        <v>1.010034783278499</v>
      </c>
    </row>
    <row r="8" spans="1:42" s="35" customFormat="1" ht="18" customHeight="1" x14ac:dyDescent="0.25">
      <c r="A8" s="24" t="s">
        <v>9</v>
      </c>
      <c r="B8" s="25">
        <v>4.4823507842395545</v>
      </c>
      <c r="C8" s="25">
        <v>100</v>
      </c>
      <c r="D8" s="25">
        <v>97.27</v>
      </c>
      <c r="E8" s="25">
        <v>96.355199149489465</v>
      </c>
      <c r="F8" s="25">
        <v>95.557982076619126</v>
      </c>
      <c r="G8" s="25">
        <v>95.557982076619126</v>
      </c>
      <c r="H8" s="25">
        <v>95.557982076619126</v>
      </c>
      <c r="I8" s="25">
        <v>95.557982076619126</v>
      </c>
      <c r="J8" s="25">
        <v>95.557982076619126</v>
      </c>
      <c r="K8" s="25">
        <v>95.557982076619126</v>
      </c>
      <c r="L8" s="25">
        <v>95.557982076619126</v>
      </c>
      <c r="M8" s="26">
        <v>95.557982076619126</v>
      </c>
      <c r="N8" s="26">
        <v>95.557982076619126</v>
      </c>
      <c r="O8" s="26">
        <v>95.557982076619126</v>
      </c>
      <c r="P8" s="26">
        <v>95.586048542007063</v>
      </c>
      <c r="Q8" s="37">
        <v>94.781642439141748</v>
      </c>
      <c r="R8" s="37">
        <v>94.781642439141748</v>
      </c>
      <c r="S8" s="37">
        <v>94.781642439141748</v>
      </c>
      <c r="T8" s="37">
        <v>94.781642439141748</v>
      </c>
      <c r="U8" s="37">
        <v>94.665073440612872</v>
      </c>
      <c r="V8" s="37">
        <v>94.665073440612872</v>
      </c>
      <c r="W8" s="37">
        <v>94.665073440612872</v>
      </c>
      <c r="X8" s="37">
        <v>94.665073440612872</v>
      </c>
      <c r="Y8" s="37">
        <v>94.665073440612872</v>
      </c>
      <c r="Z8" s="37">
        <v>94.665073440612872</v>
      </c>
      <c r="AA8" s="37">
        <v>94.902081321050616</v>
      </c>
      <c r="AB8" s="37">
        <v>94.065847151691486</v>
      </c>
      <c r="AC8" s="37">
        <v>93.79330281080918</v>
      </c>
      <c r="AD8" s="37">
        <v>93.79330281080918</v>
      </c>
      <c r="AE8" s="37">
        <v>93.79330281080918</v>
      </c>
      <c r="AF8" s="37">
        <v>93.79330281080918</v>
      </c>
      <c r="AG8" s="37">
        <v>93.79330281080918</v>
      </c>
      <c r="AH8" s="37">
        <v>93.79330281080918</v>
      </c>
      <c r="AI8" s="37">
        <v>93.79330281080918</v>
      </c>
      <c r="AJ8" s="37">
        <v>93.79330281080918</v>
      </c>
      <c r="AK8" s="37">
        <v>93.79330281080918</v>
      </c>
      <c r="AL8" s="37">
        <v>93.79330281080918</v>
      </c>
      <c r="AM8" s="37">
        <v>93.79330281080918</v>
      </c>
      <c r="AN8" s="37">
        <v>93.79330281080918</v>
      </c>
      <c r="AO8" s="40">
        <f t="shared" si="0"/>
        <v>0</v>
      </c>
      <c r="AP8" s="40">
        <f t="shared" si="1"/>
        <v>-0.28973782635773659</v>
      </c>
    </row>
    <row r="9" spans="1:42" s="35" customFormat="1" ht="18" customHeight="1" x14ac:dyDescent="0.25">
      <c r="A9" s="24" t="s">
        <v>10</v>
      </c>
      <c r="B9" s="25">
        <v>9.1790423809261892</v>
      </c>
      <c r="C9" s="25">
        <v>100</v>
      </c>
      <c r="D9" s="25">
        <v>100</v>
      </c>
      <c r="E9" s="25">
        <v>100</v>
      </c>
      <c r="F9" s="25">
        <v>100</v>
      </c>
      <c r="G9" s="25">
        <v>100.30882381556836</v>
      </c>
      <c r="H9" s="25">
        <v>104.32117676819109</v>
      </c>
      <c r="I9" s="25">
        <v>112.34588267343656</v>
      </c>
      <c r="J9" s="25">
        <v>112.34588267343656</v>
      </c>
      <c r="K9" s="25">
        <v>112.34588267343656</v>
      </c>
      <c r="L9" s="25">
        <v>112.34588267343656</v>
      </c>
      <c r="M9" s="26">
        <v>112.34588267343656</v>
      </c>
      <c r="N9" s="26">
        <v>112.34588267343656</v>
      </c>
      <c r="O9" s="26">
        <v>100.30882381556836</v>
      </c>
      <c r="P9" s="26">
        <v>100.33828565717012</v>
      </c>
      <c r="Q9" s="37">
        <v>104.35181708345692</v>
      </c>
      <c r="R9" s="37">
        <v>103.57755397354266</v>
      </c>
      <c r="S9" s="37">
        <v>103.57755397354266</v>
      </c>
      <c r="T9" s="37">
        <v>103.57755397354266</v>
      </c>
      <c r="U9" s="37">
        <v>103.57755397354266</v>
      </c>
      <c r="V9" s="37">
        <v>103.57755397354266</v>
      </c>
      <c r="W9" s="37">
        <v>103.57755397354266</v>
      </c>
      <c r="X9" s="37">
        <v>103.57755397354266</v>
      </c>
      <c r="Y9" s="37">
        <v>103.57755397354266</v>
      </c>
      <c r="Z9" s="37">
        <v>103.57755397354266</v>
      </c>
      <c r="AA9" s="37">
        <v>116.0068604503678</v>
      </c>
      <c r="AB9" s="37">
        <v>116.0068604503678</v>
      </c>
      <c r="AC9" s="37">
        <v>116.0068604503678</v>
      </c>
      <c r="AD9" s="37">
        <v>107.72065613248438</v>
      </c>
      <c r="AE9" s="37">
        <v>107.72065613248438</v>
      </c>
      <c r="AF9" s="37">
        <v>107.72065613248438</v>
      </c>
      <c r="AG9" s="37">
        <v>107.72065613248438</v>
      </c>
      <c r="AH9" s="37">
        <v>107.72065613248438</v>
      </c>
      <c r="AI9" s="37">
        <v>107.72065613248438</v>
      </c>
      <c r="AJ9" s="37">
        <v>107.72065613248438</v>
      </c>
      <c r="AK9" s="37">
        <v>107.72065613248438</v>
      </c>
      <c r="AL9" s="37">
        <v>107.72065613248438</v>
      </c>
      <c r="AM9" s="37">
        <v>107.72065613248438</v>
      </c>
      <c r="AN9" s="37">
        <v>107.72065613248438</v>
      </c>
      <c r="AO9" s="40">
        <f t="shared" si="0"/>
        <v>0</v>
      </c>
      <c r="AP9" s="40">
        <f t="shared" si="1"/>
        <v>-7.142857142857153</v>
      </c>
    </row>
    <row r="10" spans="1:42" s="35" customFormat="1" ht="18" customHeight="1" x14ac:dyDescent="0.25">
      <c r="A10" s="24" t="s">
        <v>11</v>
      </c>
      <c r="B10" s="25">
        <v>1.3853168712577497</v>
      </c>
      <c r="C10" s="25">
        <v>100</v>
      </c>
      <c r="D10" s="25">
        <v>100</v>
      </c>
      <c r="E10" s="25">
        <v>93.749999999999986</v>
      </c>
      <c r="F10" s="25">
        <v>91.686617681059246</v>
      </c>
      <c r="G10" s="25">
        <v>91.686617681059246</v>
      </c>
      <c r="H10" s="25">
        <v>91.686617681059246</v>
      </c>
      <c r="I10" s="25">
        <v>94.79903983648498</v>
      </c>
      <c r="J10" s="25">
        <v>94.700547194598585</v>
      </c>
      <c r="K10" s="25">
        <v>94.897226441238658</v>
      </c>
      <c r="L10" s="25">
        <v>94.897226441238658</v>
      </c>
      <c r="M10" s="26">
        <v>86.36534333682053</v>
      </c>
      <c r="N10" s="26">
        <v>86.36534333682053</v>
      </c>
      <c r="O10" s="26">
        <v>81.933358754039858</v>
      </c>
      <c r="P10" s="26">
        <v>82.231029496905947</v>
      </c>
      <c r="Q10" s="37">
        <v>77.879183328836746</v>
      </c>
      <c r="R10" s="37">
        <v>77.566544931743778</v>
      </c>
      <c r="S10" s="37">
        <v>77.566544931743778</v>
      </c>
      <c r="T10" s="37">
        <v>77.566544931743778</v>
      </c>
      <c r="U10" s="37">
        <v>77.566544931743778</v>
      </c>
      <c r="V10" s="37">
        <v>77.60880678028785</v>
      </c>
      <c r="W10" s="37">
        <v>78.269366820850379</v>
      </c>
      <c r="X10" s="37">
        <v>78.269366820850379</v>
      </c>
      <c r="Y10" s="37">
        <v>80.177227736927932</v>
      </c>
      <c r="Z10" s="37">
        <v>80.177227736927932</v>
      </c>
      <c r="AA10" s="37">
        <v>80.413122750375209</v>
      </c>
      <c r="AB10" s="37">
        <v>75.562656919912499</v>
      </c>
      <c r="AC10" s="37">
        <v>75.562656919912499</v>
      </c>
      <c r="AD10" s="37">
        <v>67.183706832630037</v>
      </c>
      <c r="AE10" s="37">
        <v>66.935338022992511</v>
      </c>
      <c r="AF10" s="37">
        <v>66.935338022992511</v>
      </c>
      <c r="AG10" s="37">
        <v>66.935338022992511</v>
      </c>
      <c r="AH10" s="37">
        <v>66.935338022992511</v>
      </c>
      <c r="AI10" s="37">
        <v>65.880468669802838</v>
      </c>
      <c r="AJ10" s="37">
        <v>65.880468669802838</v>
      </c>
      <c r="AK10" s="37">
        <v>65.880468669802838</v>
      </c>
      <c r="AL10" s="37">
        <v>65.880468669802838</v>
      </c>
      <c r="AM10" s="37">
        <v>65.880468669802838</v>
      </c>
      <c r="AN10" s="37">
        <v>67.162217797183757</v>
      </c>
      <c r="AO10" s="40">
        <f t="shared" si="0"/>
        <v>1.945567712648085</v>
      </c>
      <c r="AP10" s="40">
        <f t="shared" si="1"/>
        <v>-11.117183361659997</v>
      </c>
    </row>
    <row r="11" spans="1:42" s="35" customFormat="1" ht="18" customHeight="1" x14ac:dyDescent="0.25">
      <c r="A11" s="24" t="s">
        <v>12</v>
      </c>
      <c r="B11" s="25">
        <v>0.32409809083250557</v>
      </c>
      <c r="C11" s="25">
        <v>100</v>
      </c>
      <c r="D11" s="25">
        <v>97.27</v>
      </c>
      <c r="E11" s="25">
        <v>96.355199149489465</v>
      </c>
      <c r="F11" s="25">
        <v>95.557982076619126</v>
      </c>
      <c r="G11" s="25">
        <v>95.557982076619126</v>
      </c>
      <c r="H11" s="25">
        <v>95.557982076619126</v>
      </c>
      <c r="I11" s="25">
        <v>95.557982076619126</v>
      </c>
      <c r="J11" s="25">
        <v>95.557982076619126</v>
      </c>
      <c r="K11" s="25">
        <v>95.557982076619126</v>
      </c>
      <c r="L11" s="25">
        <v>95.557982076619126</v>
      </c>
      <c r="M11" s="26">
        <v>95.557982076619126</v>
      </c>
      <c r="N11" s="26">
        <v>95.654546614520015</v>
      </c>
      <c r="O11" s="26">
        <v>95.090494766413656</v>
      </c>
      <c r="P11" s="26">
        <v>95.090494766413656</v>
      </c>
      <c r="Q11" s="37">
        <v>95.090494766413656</v>
      </c>
      <c r="R11" s="37">
        <v>95.090494766413656</v>
      </c>
      <c r="S11" s="37">
        <v>95.090494766413656</v>
      </c>
      <c r="T11" s="37">
        <v>95.090494766413656</v>
      </c>
      <c r="U11" s="37">
        <v>94.973545919999083</v>
      </c>
      <c r="V11" s="37">
        <v>94.973545919999083</v>
      </c>
      <c r="W11" s="37">
        <v>97.975038302612163</v>
      </c>
      <c r="X11" s="37">
        <v>97.975038302612163</v>
      </c>
      <c r="Y11" s="37">
        <v>97.975038302612163</v>
      </c>
      <c r="Z11" s="37">
        <v>97.975038302612163</v>
      </c>
      <c r="AA11" s="37">
        <v>97.975038302612163</v>
      </c>
      <c r="AB11" s="37">
        <v>97.111726627752816</v>
      </c>
      <c r="AC11" s="37">
        <v>96.830357221883091</v>
      </c>
      <c r="AD11" s="37">
        <v>96.830357221883091</v>
      </c>
      <c r="AE11" s="37">
        <v>97.324466049519117</v>
      </c>
      <c r="AF11" s="37">
        <v>97.324466049519117</v>
      </c>
      <c r="AG11" s="37">
        <v>99.307992375853772</v>
      </c>
      <c r="AH11" s="37">
        <v>99.307992375853772</v>
      </c>
      <c r="AI11" s="37">
        <v>99.307992375853772</v>
      </c>
      <c r="AJ11" s="37">
        <v>99.341667819761881</v>
      </c>
      <c r="AK11" s="37">
        <v>99.921066389033143</v>
      </c>
      <c r="AL11" s="37">
        <v>100.26858038937043</v>
      </c>
      <c r="AM11" s="37">
        <v>100.64160286350246</v>
      </c>
      <c r="AN11" s="37">
        <v>100.64160286350246</v>
      </c>
      <c r="AO11" s="40">
        <f t="shared" si="0"/>
        <v>0</v>
      </c>
      <c r="AP11" s="40">
        <f t="shared" si="1"/>
        <v>3.6348609568855608</v>
      </c>
    </row>
    <row r="12" spans="1:42" s="35" customFormat="1" ht="18" customHeight="1" x14ac:dyDescent="0.25">
      <c r="A12" s="24" t="s">
        <v>1</v>
      </c>
      <c r="B12" s="25">
        <v>4.4823507842395545</v>
      </c>
      <c r="C12" s="25">
        <v>100</v>
      </c>
      <c r="D12" s="25">
        <v>97.27</v>
      </c>
      <c r="E12" s="25">
        <v>96.355199149489465</v>
      </c>
      <c r="F12" s="25">
        <v>95.557982076619126</v>
      </c>
      <c r="G12" s="25">
        <v>95.853087882948273</v>
      </c>
      <c r="H12" s="25">
        <v>95.204675372219228</v>
      </c>
      <c r="I12" s="25">
        <v>95.840183801940853</v>
      </c>
      <c r="J12" s="25">
        <v>95.457379446933132</v>
      </c>
      <c r="K12" s="25">
        <v>95.781106135963569</v>
      </c>
      <c r="L12" s="25">
        <v>96.213079468875662</v>
      </c>
      <c r="M12" s="26">
        <v>95.600317865728854</v>
      </c>
      <c r="N12" s="26">
        <v>95.696925185361025</v>
      </c>
      <c r="O12" s="26">
        <v>95.132623441018168</v>
      </c>
      <c r="P12" s="26">
        <v>95.160564973740478</v>
      </c>
      <c r="Q12" s="37">
        <v>94.359739535461713</v>
      </c>
      <c r="R12" s="37">
        <v>93.659615019901096</v>
      </c>
      <c r="S12" s="37">
        <v>93.498556996884815</v>
      </c>
      <c r="T12" s="37">
        <v>93.472215463263538</v>
      </c>
      <c r="U12" s="37">
        <v>93.357256888307163</v>
      </c>
      <c r="V12" s="37">
        <v>93.796978686897091</v>
      </c>
      <c r="W12" s="37">
        <v>94.634583296705742</v>
      </c>
      <c r="X12" s="37">
        <v>94.634583296705742</v>
      </c>
      <c r="Y12" s="37">
        <v>95.34150848441088</v>
      </c>
      <c r="Z12" s="37">
        <v>96.148411536629737</v>
      </c>
      <c r="AA12" s="37">
        <v>96.389133171310007</v>
      </c>
      <c r="AB12" s="37">
        <v>95.53979577437687</v>
      </c>
      <c r="AC12" s="37">
        <v>95.262980846793567</v>
      </c>
      <c r="AD12" s="37">
        <v>95.262980846793567</v>
      </c>
      <c r="AE12" s="37">
        <v>95.888487544562878</v>
      </c>
      <c r="AF12" s="37">
        <v>95.451200692621029</v>
      </c>
      <c r="AG12" s="37">
        <v>95.067999245672652</v>
      </c>
      <c r="AH12" s="37">
        <v>95.159858713534788</v>
      </c>
      <c r="AI12" s="37">
        <v>95.123747661765577</v>
      </c>
      <c r="AJ12" s="37">
        <v>95.156004223922096</v>
      </c>
      <c r="AK12" s="37">
        <v>95.710990403587815</v>
      </c>
      <c r="AL12" s="37">
        <v>96.043862242864407</v>
      </c>
      <c r="AM12" s="37">
        <v>96.401167781447924</v>
      </c>
      <c r="AN12" s="37">
        <v>96.504780943571305</v>
      </c>
      <c r="AO12" s="40">
        <f t="shared" si="0"/>
        <v>0.10748123130446174</v>
      </c>
      <c r="AP12" s="40">
        <f t="shared" si="1"/>
        <v>1.0100347832784848</v>
      </c>
    </row>
    <row r="13" spans="1:42" s="35" customFormat="1" ht="18" customHeight="1" x14ac:dyDescent="0.25">
      <c r="A13" s="24" t="s">
        <v>6</v>
      </c>
      <c r="B13" s="25">
        <v>0.32409809083250557</v>
      </c>
      <c r="C13" s="25">
        <v>100</v>
      </c>
      <c r="D13" s="25">
        <v>98.82</v>
      </c>
      <c r="E13" s="25">
        <v>96.537062622344223</v>
      </c>
      <c r="F13" s="25">
        <v>98.934848509426175</v>
      </c>
      <c r="G13" s="25">
        <v>97.743164411876961</v>
      </c>
      <c r="H13" s="25">
        <v>95.937378057536307</v>
      </c>
      <c r="I13" s="25">
        <v>88.169154772485641</v>
      </c>
      <c r="J13" s="25">
        <v>87.131596163789325</v>
      </c>
      <c r="K13" s="25">
        <v>88.634213474937752</v>
      </c>
      <c r="L13" s="25">
        <v>89.980416842763518</v>
      </c>
      <c r="M13" s="26">
        <v>89.910684183332847</v>
      </c>
      <c r="N13" s="26">
        <v>89.825555534564373</v>
      </c>
      <c r="O13" s="26">
        <v>89.649245996437344</v>
      </c>
      <c r="P13" s="26">
        <v>88.103820642297691</v>
      </c>
      <c r="Q13" s="37">
        <v>88.16299985128768</v>
      </c>
      <c r="R13" s="37">
        <v>86.010055194873914</v>
      </c>
      <c r="S13" s="37">
        <v>86.429665974464228</v>
      </c>
      <c r="T13" s="37">
        <v>86.564745870798674</v>
      </c>
      <c r="U13" s="37">
        <v>87.046597619173355</v>
      </c>
      <c r="V13" s="37">
        <v>87.070810225276503</v>
      </c>
      <c r="W13" s="37">
        <v>88.306857619312154</v>
      </c>
      <c r="X13" s="37">
        <v>87.341356049145986</v>
      </c>
      <c r="Y13" s="37">
        <v>87.623334217643546</v>
      </c>
      <c r="Z13" s="37">
        <v>86.516847046040084</v>
      </c>
      <c r="AA13" s="37">
        <v>86.135203124632937</v>
      </c>
      <c r="AB13" s="37">
        <v>84.632085866705111</v>
      </c>
      <c r="AC13" s="37">
        <v>82.415674995064251</v>
      </c>
      <c r="AD13" s="37">
        <v>81.363801830374399</v>
      </c>
      <c r="AE13" s="37">
        <v>80.44229285109131</v>
      </c>
      <c r="AF13" s="37">
        <v>77.289808381752351</v>
      </c>
      <c r="AG13" s="37">
        <v>77.289808381752351</v>
      </c>
      <c r="AH13" s="37">
        <v>77.783728454220622</v>
      </c>
      <c r="AI13" s="37">
        <v>78.455345278715413</v>
      </c>
      <c r="AJ13" s="37">
        <v>77.838810573680206</v>
      </c>
      <c r="AK13" s="37">
        <v>77.838810573680206</v>
      </c>
      <c r="AL13" s="37">
        <v>77.838810573680206</v>
      </c>
      <c r="AM13" s="37">
        <v>78.632942962344245</v>
      </c>
      <c r="AN13" s="37">
        <v>78.734242014860129</v>
      </c>
      <c r="AO13" s="40">
        <f t="shared" si="0"/>
        <v>0.12882520823924892</v>
      </c>
      <c r="AP13" s="40">
        <f t="shared" si="1"/>
        <v>-6.9688036061571665</v>
      </c>
    </row>
    <row r="14" spans="1:42" s="35" customFormat="1" ht="18" customHeight="1" x14ac:dyDescent="0.25">
      <c r="A14" s="24" t="s">
        <v>2</v>
      </c>
      <c r="B14" s="25">
        <v>13.614200010989489</v>
      </c>
      <c r="C14" s="25">
        <v>100</v>
      </c>
      <c r="D14" s="25">
        <v>97.53</v>
      </c>
      <c r="E14" s="25">
        <v>98.696726667409123</v>
      </c>
      <c r="F14" s="25">
        <v>90.902992444976604</v>
      </c>
      <c r="G14" s="25">
        <v>91.404878830368858</v>
      </c>
      <c r="H14" s="25">
        <v>90.517447974837566</v>
      </c>
      <c r="I14" s="25">
        <v>91.775816733802401</v>
      </c>
      <c r="J14" s="25">
        <v>92.11042184494022</v>
      </c>
      <c r="K14" s="25">
        <v>92.116405955913891</v>
      </c>
      <c r="L14" s="25">
        <v>94.727517497154849</v>
      </c>
      <c r="M14" s="26">
        <v>97.833338013566234</v>
      </c>
      <c r="N14" s="26">
        <v>94.171738084782731</v>
      </c>
      <c r="O14" s="26">
        <v>91.786607156735514</v>
      </c>
      <c r="P14" s="26">
        <v>92.005033342494855</v>
      </c>
      <c r="Q14" s="37">
        <v>89.172577495887722</v>
      </c>
      <c r="R14" s="37">
        <v>90.703609628461535</v>
      </c>
      <c r="S14" s="37">
        <v>89.495498320348545</v>
      </c>
      <c r="T14" s="37">
        <v>90.87494363964413</v>
      </c>
      <c r="U14" s="37">
        <v>91.041902093806172</v>
      </c>
      <c r="V14" s="37">
        <v>91.574383514029265</v>
      </c>
      <c r="W14" s="37">
        <v>92.101728015306335</v>
      </c>
      <c r="X14" s="37">
        <v>91.567710448277907</v>
      </c>
      <c r="Y14" s="37">
        <v>90.935032610446456</v>
      </c>
      <c r="Z14" s="37">
        <v>91.571065929056104</v>
      </c>
      <c r="AA14" s="37">
        <v>91.565080860864555</v>
      </c>
      <c r="AB14" s="37">
        <v>90.970433137096805</v>
      </c>
      <c r="AC14" s="37">
        <v>89.873855306133692</v>
      </c>
      <c r="AD14" s="37">
        <v>90.297108653519643</v>
      </c>
      <c r="AE14" s="37">
        <v>88.074471232738944</v>
      </c>
      <c r="AF14" s="37">
        <v>88.176844204741585</v>
      </c>
      <c r="AG14" s="37">
        <v>89.142989305305548</v>
      </c>
      <c r="AH14" s="37">
        <v>90.00947016522953</v>
      </c>
      <c r="AI14" s="37">
        <v>89.890189422891424</v>
      </c>
      <c r="AJ14" s="37">
        <v>89.830384855584825</v>
      </c>
      <c r="AK14" s="37">
        <v>93.337122199421174</v>
      </c>
      <c r="AL14" s="37">
        <v>95.815616786365268</v>
      </c>
      <c r="AM14" s="37">
        <v>93.885801146544196</v>
      </c>
      <c r="AN14" s="37">
        <v>91.524075374615165</v>
      </c>
      <c r="AO14" s="40">
        <f t="shared" si="0"/>
        <v>-2.5155302964743953</v>
      </c>
      <c r="AP14" s="40">
        <f t="shared" si="1"/>
        <v>0.60859580242296829</v>
      </c>
    </row>
    <row r="15" spans="1:42" s="35" customFormat="1" ht="18" customHeight="1" x14ac:dyDescent="0.25">
      <c r="A15" s="24" t="s">
        <v>7</v>
      </c>
      <c r="B15" s="25">
        <v>4.4823507842395545</v>
      </c>
      <c r="C15" s="25">
        <v>100</v>
      </c>
      <c r="D15" s="25">
        <v>95.3</v>
      </c>
      <c r="E15" s="25">
        <v>95.29827671008924</v>
      </c>
      <c r="F15" s="25">
        <v>96.900826618423636</v>
      </c>
      <c r="G15" s="25">
        <v>97.887320356496986</v>
      </c>
      <c r="H15" s="25">
        <v>97.573733533120645</v>
      </c>
      <c r="I15" s="25">
        <v>94.23840738767727</v>
      </c>
      <c r="J15" s="25">
        <v>93.424282946244048</v>
      </c>
      <c r="K15" s="25">
        <v>93.467612134295194</v>
      </c>
      <c r="L15" s="25">
        <v>93.467612134295194</v>
      </c>
      <c r="M15" s="26">
        <v>95.486720240278828</v>
      </c>
      <c r="N15" s="26">
        <v>98.953958582571047</v>
      </c>
      <c r="O15" s="26">
        <v>95.486720240278828</v>
      </c>
      <c r="P15" s="26">
        <v>95.486720240278828</v>
      </c>
      <c r="Q15" s="37">
        <v>92.846522079767524</v>
      </c>
      <c r="R15" s="37">
        <v>86.749259162075376</v>
      </c>
      <c r="S15" s="37">
        <v>86.749259162075376</v>
      </c>
      <c r="T15" s="37">
        <v>86.749259162075376</v>
      </c>
      <c r="U15" s="37">
        <v>86.321141539330739</v>
      </c>
      <c r="V15" s="37">
        <v>86.321141539330739</v>
      </c>
      <c r="W15" s="37">
        <v>86.492656691117347</v>
      </c>
      <c r="X15" s="37">
        <v>86.492656691117347</v>
      </c>
      <c r="Y15" s="37">
        <v>86.492656691117347</v>
      </c>
      <c r="Z15" s="37">
        <v>86.492656691117347</v>
      </c>
      <c r="AA15" s="37">
        <v>86.492656691117347</v>
      </c>
      <c r="AB15" s="37">
        <v>86.492656691117347</v>
      </c>
      <c r="AC15" s="37">
        <v>86.492656691117347</v>
      </c>
      <c r="AD15" s="37">
        <v>86.492656691117347</v>
      </c>
      <c r="AE15" s="37">
        <v>86.492656691117347</v>
      </c>
      <c r="AF15" s="37">
        <v>86.492656691117347</v>
      </c>
      <c r="AG15" s="37">
        <v>86.492656691117347</v>
      </c>
      <c r="AH15" s="37">
        <v>87.364852053783977</v>
      </c>
      <c r="AI15" s="37">
        <v>87.364852053783977</v>
      </c>
      <c r="AJ15" s="37">
        <v>88.261019069224929</v>
      </c>
      <c r="AK15" s="37">
        <v>88.261019069224929</v>
      </c>
      <c r="AL15" s="37">
        <v>88.261019069224929</v>
      </c>
      <c r="AM15" s="37">
        <v>88.261019069224929</v>
      </c>
      <c r="AN15" s="37">
        <v>88.261019069224929</v>
      </c>
      <c r="AO15" s="40">
        <f t="shared" si="0"/>
        <v>0</v>
      </c>
      <c r="AP15" s="40">
        <f t="shared" si="1"/>
        <v>2.0445231372910229</v>
      </c>
    </row>
    <row r="16" spans="1:42" s="35" customFormat="1" ht="18" customHeight="1" x14ac:dyDescent="0.25">
      <c r="A16" s="24" t="s">
        <v>8</v>
      </c>
      <c r="B16" s="25">
        <v>4.4823507842395545</v>
      </c>
      <c r="C16" s="25">
        <v>100</v>
      </c>
      <c r="D16" s="25">
        <v>97.81</v>
      </c>
      <c r="E16" s="25">
        <v>97.787142061165909</v>
      </c>
      <c r="F16" s="25">
        <v>98.063793986709385</v>
      </c>
      <c r="G16" s="25">
        <v>99.151768851084014</v>
      </c>
      <c r="H16" s="25">
        <v>98.816050964430943</v>
      </c>
      <c r="I16" s="25">
        <v>100.24146937021003</v>
      </c>
      <c r="J16" s="25">
        <v>100.27025808720525</v>
      </c>
      <c r="K16" s="25">
        <v>99.495784903695821</v>
      </c>
      <c r="L16" s="25">
        <v>99.495784903695821</v>
      </c>
      <c r="M16" s="26">
        <v>100.40921725056072</v>
      </c>
      <c r="N16" s="26">
        <v>100.40921725056072</v>
      </c>
      <c r="O16" s="26">
        <v>106.43448920716253</v>
      </c>
      <c r="P16" s="26">
        <v>106.43448920716253</v>
      </c>
      <c r="Q16" s="37">
        <v>104.57081487349664</v>
      </c>
      <c r="R16" s="37">
        <v>103.97582309973285</v>
      </c>
      <c r="S16" s="37">
        <v>104.84465614689807</v>
      </c>
      <c r="T16" s="37">
        <v>104.56160595157293</v>
      </c>
      <c r="U16" s="37">
        <v>106.08676797324678</v>
      </c>
      <c r="V16" s="37">
        <v>106.08676797324678</v>
      </c>
      <c r="W16" s="37">
        <v>105.57348703597158</v>
      </c>
      <c r="X16" s="37">
        <v>105.32679484049441</v>
      </c>
      <c r="Y16" s="37">
        <v>103.49339174058842</v>
      </c>
      <c r="Z16" s="37">
        <v>103.49339174058842</v>
      </c>
      <c r="AA16" s="37">
        <v>101.33538503798019</v>
      </c>
      <c r="AB16" s="37">
        <v>101.33538503798019</v>
      </c>
      <c r="AC16" s="37">
        <v>101.33538503798019</v>
      </c>
      <c r="AD16" s="37">
        <v>101.33538503798019</v>
      </c>
      <c r="AE16" s="37">
        <v>101.33538503798019</v>
      </c>
      <c r="AF16" s="37">
        <v>102.80159445963781</v>
      </c>
      <c r="AG16" s="37">
        <v>97.053701470547239</v>
      </c>
      <c r="AH16" s="37">
        <v>96.574730233749591</v>
      </c>
      <c r="AI16" s="37">
        <v>96.574730233749591</v>
      </c>
      <c r="AJ16" s="37">
        <v>96.574730233749591</v>
      </c>
      <c r="AK16" s="37">
        <v>96.574730233749591</v>
      </c>
      <c r="AL16" s="37">
        <v>96.574730233749591</v>
      </c>
      <c r="AM16" s="37">
        <v>97.769386699223659</v>
      </c>
      <c r="AN16" s="37">
        <v>97.962302226183482</v>
      </c>
      <c r="AO16" s="40">
        <f t="shared" si="0"/>
        <v>0.19731690406661073</v>
      </c>
      <c r="AP16" s="40">
        <f t="shared" si="1"/>
        <v>-3.3286327481091575</v>
      </c>
    </row>
    <row r="17" spans="1:42" s="35" customFormat="1" ht="18" customHeight="1" x14ac:dyDescent="0.25">
      <c r="A17" s="24" t="s">
        <v>0</v>
      </c>
      <c r="B17" s="25">
        <v>13.614200010989489</v>
      </c>
      <c r="C17" s="25">
        <v>100</v>
      </c>
      <c r="D17" s="25">
        <v>99.78</v>
      </c>
      <c r="E17" s="25">
        <v>100.07712423262696</v>
      </c>
      <c r="F17" s="25">
        <v>99.111708337822051</v>
      </c>
      <c r="G17" s="25">
        <v>101.52155108594958</v>
      </c>
      <c r="H17" s="25">
        <v>103.4032793675802</v>
      </c>
      <c r="I17" s="25">
        <v>104.90660784389669</v>
      </c>
      <c r="J17" s="25">
        <v>104.2916484646048</v>
      </c>
      <c r="K17" s="25">
        <v>101.4199352213837</v>
      </c>
      <c r="L17" s="25">
        <v>102.41474654187397</v>
      </c>
      <c r="M17" s="26">
        <v>102.05336439163182</v>
      </c>
      <c r="N17" s="26">
        <v>104.00618287069953</v>
      </c>
      <c r="O17" s="26">
        <v>102.96230817345014</v>
      </c>
      <c r="P17" s="26">
        <v>103.22975897283168</v>
      </c>
      <c r="Q17" s="37">
        <v>104.86826250046241</v>
      </c>
      <c r="R17" s="37">
        <v>104.82793374695105</v>
      </c>
      <c r="S17" s="37">
        <v>104.99212301911265</v>
      </c>
      <c r="T17" s="37">
        <v>104.99212301911265</v>
      </c>
      <c r="U17" s="37">
        <v>104.99662689657612</v>
      </c>
      <c r="V17" s="37">
        <v>104.89764030555015</v>
      </c>
      <c r="W17" s="37">
        <v>103.33890820878203</v>
      </c>
      <c r="X17" s="37">
        <v>103.20560745139176</v>
      </c>
      <c r="Y17" s="37">
        <v>104.36074786370958</v>
      </c>
      <c r="Z17" s="37">
        <v>104.56273357639579</v>
      </c>
      <c r="AA17" s="37">
        <v>104.4472958004079</v>
      </c>
      <c r="AB17" s="37">
        <v>104.43447983425199</v>
      </c>
      <c r="AC17" s="37">
        <v>105.73719799995219</v>
      </c>
      <c r="AD17" s="37">
        <v>105.00087194669463</v>
      </c>
      <c r="AE17" s="37">
        <v>106.64031892201149</v>
      </c>
      <c r="AF17" s="37">
        <v>101.98060718388248</v>
      </c>
      <c r="AG17" s="37">
        <v>101.75614030394887</v>
      </c>
      <c r="AH17" s="37">
        <v>100.23338747690423</v>
      </c>
      <c r="AI17" s="37">
        <v>100.23338747690423</v>
      </c>
      <c r="AJ17" s="37">
        <v>100.23338747690423</v>
      </c>
      <c r="AK17" s="37">
        <v>101.72002852276569</v>
      </c>
      <c r="AL17" s="37">
        <v>102.26279757737308</v>
      </c>
      <c r="AM17" s="37">
        <v>103.59231767053471</v>
      </c>
      <c r="AN17" s="37">
        <v>102.8266707654514</v>
      </c>
      <c r="AO17" s="40">
        <f t="shared" si="0"/>
        <v>-0.73909622093636074</v>
      </c>
      <c r="AP17" s="40">
        <f t="shared" si="1"/>
        <v>-1.539538542588943</v>
      </c>
    </row>
    <row r="18" spans="1:42" s="35" customFormat="1" ht="18" customHeight="1" x14ac:dyDescent="0.25">
      <c r="A18" s="24" t="s">
        <v>3</v>
      </c>
      <c r="B18" s="25">
        <v>16.581688602697309</v>
      </c>
      <c r="C18" s="25">
        <v>100</v>
      </c>
      <c r="D18" s="25">
        <v>102.17</v>
      </c>
      <c r="E18" s="25">
        <v>100.29889677374941</v>
      </c>
      <c r="F18" s="25">
        <v>97.910524524622573</v>
      </c>
      <c r="G18" s="25">
        <v>96.284605548567924</v>
      </c>
      <c r="H18" s="25">
        <v>94.159707959563917</v>
      </c>
      <c r="I18" s="25">
        <v>93.775418083018693</v>
      </c>
      <c r="J18" s="25">
        <v>96.882601059909931</v>
      </c>
      <c r="K18" s="25">
        <v>101.58977371832862</v>
      </c>
      <c r="L18" s="25">
        <v>102.54088272064477</v>
      </c>
      <c r="M18" s="26">
        <v>100.94460422150931</v>
      </c>
      <c r="N18" s="26">
        <v>97.658261677408944</v>
      </c>
      <c r="O18" s="26">
        <v>96.300100138569277</v>
      </c>
      <c r="P18" s="26">
        <v>97.10703280721215</v>
      </c>
      <c r="Q18" s="37">
        <v>97.512700281850584</v>
      </c>
      <c r="R18" s="37">
        <v>96.955170863011006</v>
      </c>
      <c r="S18" s="37">
        <v>95.199159315674038</v>
      </c>
      <c r="T18" s="37">
        <v>94.290246796361018</v>
      </c>
      <c r="U18" s="37">
        <v>93.392180128565798</v>
      </c>
      <c r="V18" s="37">
        <v>93.110908704131859</v>
      </c>
      <c r="W18" s="37">
        <v>91.818302167762468</v>
      </c>
      <c r="X18" s="37">
        <v>91.22951563270054</v>
      </c>
      <c r="Y18" s="37">
        <v>91.930034412274026</v>
      </c>
      <c r="Z18" s="37">
        <v>92.129293108553242</v>
      </c>
      <c r="AA18" s="37">
        <v>87.459829496966947</v>
      </c>
      <c r="AB18" s="37">
        <v>87.818167906901891</v>
      </c>
      <c r="AC18" s="37">
        <v>87.563725456061249</v>
      </c>
      <c r="AD18" s="37">
        <v>87.074888394452358</v>
      </c>
      <c r="AE18" s="37">
        <v>86.947537169864006</v>
      </c>
      <c r="AF18" s="37">
        <v>87.941050507589438</v>
      </c>
      <c r="AG18" s="37">
        <v>88.38744882511179</v>
      </c>
      <c r="AH18" s="37">
        <v>88.483596002987895</v>
      </c>
      <c r="AI18" s="37">
        <v>88.602437778231433</v>
      </c>
      <c r="AJ18" s="37">
        <v>88.780298664358625</v>
      </c>
      <c r="AK18" s="37">
        <v>89.353898810743232</v>
      </c>
      <c r="AL18" s="37">
        <v>89.822373844650556</v>
      </c>
      <c r="AM18" s="37">
        <v>89.899939428251955</v>
      </c>
      <c r="AN18" s="37">
        <v>89.984258987267594</v>
      </c>
      <c r="AO18" s="40">
        <f t="shared" si="0"/>
        <v>9.379267611512887E-2</v>
      </c>
      <c r="AP18" s="40">
        <f t="shared" si="1"/>
        <v>2.4665637327597523</v>
      </c>
    </row>
    <row r="19" spans="1:42" s="35" customFormat="1" ht="18" customHeight="1" x14ac:dyDescent="0.25">
      <c r="A19" s="28" t="s">
        <v>15</v>
      </c>
      <c r="B19" s="29">
        <v>100.00000000000007</v>
      </c>
      <c r="C19" s="25">
        <v>100</v>
      </c>
      <c r="D19" s="29">
        <v>98.24</v>
      </c>
      <c r="E19" s="29">
        <v>97.959180603157151</v>
      </c>
      <c r="F19" s="29">
        <v>96.366363452054273</v>
      </c>
      <c r="G19" s="29">
        <v>96.789597531744008</v>
      </c>
      <c r="H19" s="29">
        <v>95.968797450201762</v>
      </c>
      <c r="I19" s="29">
        <v>97.153137504317598</v>
      </c>
      <c r="J19" s="29">
        <v>97.418740815060602</v>
      </c>
      <c r="K19" s="29">
        <v>97.893942572545171</v>
      </c>
      <c r="L19" s="29">
        <v>98.411501681001042</v>
      </c>
      <c r="M19" s="30">
        <v>98.240013145790257</v>
      </c>
      <c r="N19" s="30">
        <v>97.751833368749814</v>
      </c>
      <c r="O19" s="30">
        <v>96.430947807861884</v>
      </c>
      <c r="P19" s="30">
        <v>96.626757753306038</v>
      </c>
      <c r="Q19" s="38">
        <v>96.340229026044696</v>
      </c>
      <c r="R19" s="38">
        <v>96.077822625176594</v>
      </c>
      <c r="S19" s="38">
        <v>95.620635533928493</v>
      </c>
      <c r="T19" s="38">
        <v>95.673583456405439</v>
      </c>
      <c r="U19" s="38">
        <v>95.388625777025297</v>
      </c>
      <c r="V19" s="38">
        <v>95.429237631711302</v>
      </c>
      <c r="W19" s="38">
        <v>95.737843707198735</v>
      </c>
      <c r="X19" s="38">
        <v>95.605416570030869</v>
      </c>
      <c r="Y19" s="38">
        <v>96.141153759254124</v>
      </c>
      <c r="Z19" s="38">
        <v>96.554528808870899</v>
      </c>
      <c r="AA19" s="38">
        <v>97.083617001619132</v>
      </c>
      <c r="AB19" s="38">
        <v>96.896301520756467</v>
      </c>
      <c r="AC19" s="38">
        <v>96.787361860344788</v>
      </c>
      <c r="AD19" s="38">
        <v>95.613125143843206</v>
      </c>
      <c r="AE19" s="38">
        <v>95.482917933207375</v>
      </c>
      <c r="AF19" s="38">
        <v>95.030960280016345</v>
      </c>
      <c r="AG19" s="38">
        <v>94.695424249137346</v>
      </c>
      <c r="AH19" s="38">
        <v>94.700411367200871</v>
      </c>
      <c r="AI19" s="38">
        <v>94.704791646884232</v>
      </c>
      <c r="AJ19" s="38">
        <v>94.771021220604098</v>
      </c>
      <c r="AK19" s="38">
        <v>95.692488879734938</v>
      </c>
      <c r="AL19" s="38">
        <v>96.248267746024993</v>
      </c>
      <c r="AM19" s="38">
        <v>96.520849770401696</v>
      </c>
      <c r="AN19" s="38">
        <v>96.376158549720316</v>
      </c>
      <c r="AO19" s="41">
        <f>AN19/AM19*100-100</f>
        <v>-0.14990669997784778</v>
      </c>
      <c r="AP19" s="41">
        <f>AN19/AB19*100-100</f>
        <v>-0.5368037405687005</v>
      </c>
    </row>
    <row r="20" spans="1:42" ht="14.45" customHeight="1" x14ac:dyDescent="0.25"/>
    <row r="21" spans="1:42" ht="14.45" customHeight="1" x14ac:dyDescent="0.25">
      <c r="AO21" s="37"/>
      <c r="AP21" s="37"/>
    </row>
    <row r="22" spans="1:42" x14ac:dyDescent="0.25">
      <c r="AK22" t="s">
        <v>37</v>
      </c>
    </row>
    <row r="25" spans="1:42" ht="14.45" customHeight="1" x14ac:dyDescent="0.25"/>
  </sheetData>
  <mergeCells count="2">
    <mergeCell ref="AO3:AO4"/>
    <mergeCell ref="AP3:AP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workbookViewId="0">
      <selection activeCell="C14" sqref="C14"/>
    </sheetView>
  </sheetViews>
  <sheetFormatPr defaultColWidth="9.140625" defaultRowHeight="15" x14ac:dyDescent="0.25"/>
  <cols>
    <col min="1" max="1" width="21.85546875" style="33" customWidth="1"/>
    <col min="2" max="2" width="7.28515625" style="33" customWidth="1"/>
    <col min="3" max="4" width="7.42578125" customWidth="1"/>
    <col min="5" max="5" width="15" customWidth="1"/>
    <col min="6" max="6" width="12.42578125" customWidth="1"/>
    <col min="7" max="16384" width="9.140625" style="33"/>
  </cols>
  <sheetData>
    <row r="2" spans="1:6" ht="30" x14ac:dyDescent="0.25">
      <c r="A2" s="1" t="s">
        <v>35</v>
      </c>
      <c r="B2" s="1"/>
    </row>
    <row r="3" spans="1:6" ht="30" customHeight="1" x14ac:dyDescent="0.25">
      <c r="E3" s="44" t="s">
        <v>38</v>
      </c>
      <c r="F3" s="44" t="s">
        <v>36</v>
      </c>
    </row>
    <row r="4" spans="1:6" s="35" customFormat="1" ht="51.75" customHeight="1" x14ac:dyDescent="0.2">
      <c r="A4" s="32" t="s">
        <v>13</v>
      </c>
      <c r="B4" s="34" t="s">
        <v>14</v>
      </c>
      <c r="C4" s="2">
        <v>46023</v>
      </c>
      <c r="D4" s="2">
        <v>46054</v>
      </c>
      <c r="E4" s="44"/>
      <c r="F4" s="44"/>
    </row>
    <row r="5" spans="1:6" s="35" customFormat="1" ht="18" customHeight="1" x14ac:dyDescent="0.25">
      <c r="A5" s="24" t="s">
        <v>4</v>
      </c>
      <c r="B5" s="25">
        <v>10.411101193454368</v>
      </c>
      <c r="C5" s="37">
        <v>94.222140602539383</v>
      </c>
      <c r="D5" s="37">
        <v>96.348956067368007</v>
      </c>
      <c r="E5" s="40">
        <f t="shared" ref="E5:E18" si="0">D5/C5*100-100</f>
        <v>2.2572353495981901</v>
      </c>
      <c r="F5" s="27">
        <f t="shared" ref="F5:F18" si="1">((D5-C5)*B5)/C$19</f>
        <v>0.22940630005647267</v>
      </c>
    </row>
    <row r="6" spans="1:6" s="35" customFormat="1" ht="18" customHeight="1" x14ac:dyDescent="0.25">
      <c r="A6" s="24" t="s">
        <v>11</v>
      </c>
      <c r="B6" s="25">
        <v>1.3853168712577497</v>
      </c>
      <c r="C6" s="37">
        <v>65.880468669802838</v>
      </c>
      <c r="D6" s="37">
        <v>67.162217797183757</v>
      </c>
      <c r="E6" s="40">
        <f t="shared" si="0"/>
        <v>1.945567712648085</v>
      </c>
      <c r="F6" s="27">
        <f t="shared" si="1"/>
        <v>1.8396322609098976E-2</v>
      </c>
    </row>
    <row r="7" spans="1:6" s="35" customFormat="1" ht="18" customHeight="1" x14ac:dyDescent="0.25">
      <c r="A7" s="24" t="s">
        <v>5</v>
      </c>
      <c r="B7" s="25">
        <v>13.614200010989489</v>
      </c>
      <c r="C7" s="37">
        <v>97.678302066753218</v>
      </c>
      <c r="D7" s="37">
        <v>97.783287908531875</v>
      </c>
      <c r="E7" s="40">
        <f t="shared" si="0"/>
        <v>0.10748123130449017</v>
      </c>
      <c r="F7" s="27">
        <f t="shared" si="1"/>
        <v>1.4808181358708108E-2</v>
      </c>
    </row>
    <row r="8" spans="1:6" s="35" customFormat="1" ht="18" customHeight="1" x14ac:dyDescent="0.25">
      <c r="A8" s="24" t="s">
        <v>3</v>
      </c>
      <c r="B8" s="25">
        <v>16.581688602697309</v>
      </c>
      <c r="C8" s="37">
        <v>89.899939428251955</v>
      </c>
      <c r="D8" s="37">
        <v>89.984258987267594</v>
      </c>
      <c r="E8" s="40">
        <f t="shared" si="0"/>
        <v>9.379267611512887E-2</v>
      </c>
      <c r="F8" s="27">
        <f t="shared" si="1"/>
        <v>1.4485581861742439E-2</v>
      </c>
    </row>
    <row r="9" spans="1:6" s="35" customFormat="1" ht="18" customHeight="1" x14ac:dyDescent="0.25">
      <c r="A9" s="24" t="s">
        <v>8</v>
      </c>
      <c r="B9" s="25">
        <v>4.4823507842395545</v>
      </c>
      <c r="C9" s="37">
        <v>97.769386699223659</v>
      </c>
      <c r="D9" s="37">
        <v>97.962302226183482</v>
      </c>
      <c r="E9" s="40">
        <f t="shared" si="0"/>
        <v>0.19731690406661073</v>
      </c>
      <c r="F9" s="27">
        <f t="shared" si="1"/>
        <v>8.9588422150994607E-3</v>
      </c>
    </row>
    <row r="10" spans="1:6" s="35" customFormat="1" ht="18" customHeight="1" x14ac:dyDescent="0.25">
      <c r="A10" s="24" t="s">
        <v>1</v>
      </c>
      <c r="B10" s="25">
        <v>4.4823507842395545</v>
      </c>
      <c r="C10" s="37">
        <v>96.401167781447924</v>
      </c>
      <c r="D10" s="37">
        <v>96.504780943571305</v>
      </c>
      <c r="E10" s="40">
        <f t="shared" si="0"/>
        <v>0.10748123130446174</v>
      </c>
      <c r="F10" s="27">
        <f t="shared" si="1"/>
        <v>4.8117120767796426E-3</v>
      </c>
    </row>
    <row r="11" spans="1:6" s="35" customFormat="1" ht="18" customHeight="1" x14ac:dyDescent="0.25">
      <c r="A11" s="24" t="s">
        <v>6</v>
      </c>
      <c r="B11" s="25">
        <v>0.32409809083250557</v>
      </c>
      <c r="C11" s="37">
        <v>78.632942962344245</v>
      </c>
      <c r="D11" s="37">
        <v>78.734242014860129</v>
      </c>
      <c r="E11" s="40">
        <f t="shared" si="0"/>
        <v>0.12882520823924892</v>
      </c>
      <c r="F11" s="27">
        <f t="shared" si="1"/>
        <v>3.4014235889588484E-4</v>
      </c>
    </row>
    <row r="12" spans="1:6" s="35" customFormat="1" ht="18" customHeight="1" x14ac:dyDescent="0.25">
      <c r="A12" s="24" t="s">
        <v>29</v>
      </c>
      <c r="B12" s="25">
        <v>3.0226516000727477</v>
      </c>
      <c r="C12" s="37">
        <v>111.69173013372216</v>
      </c>
      <c r="D12" s="37">
        <v>111.69173013372216</v>
      </c>
      <c r="E12" s="40">
        <f t="shared" si="0"/>
        <v>0</v>
      </c>
      <c r="F12" s="27">
        <f t="shared" si="1"/>
        <v>0</v>
      </c>
    </row>
    <row r="13" spans="1:6" s="35" customFormat="1" ht="18" customHeight="1" x14ac:dyDescent="0.25">
      <c r="A13" s="24" t="s">
        <v>9</v>
      </c>
      <c r="B13" s="25">
        <v>4.4823507842395545</v>
      </c>
      <c r="C13" s="37">
        <v>93.79330281080918</v>
      </c>
      <c r="D13" s="37">
        <v>93.79330281080918</v>
      </c>
      <c r="E13" s="40">
        <f t="shared" si="0"/>
        <v>0</v>
      </c>
      <c r="F13" s="27">
        <f t="shared" si="1"/>
        <v>0</v>
      </c>
    </row>
    <row r="14" spans="1:6" s="35" customFormat="1" ht="18" customHeight="1" x14ac:dyDescent="0.25">
      <c r="A14" s="24" t="s">
        <v>10</v>
      </c>
      <c r="B14" s="25">
        <v>9.1790423809261892</v>
      </c>
      <c r="C14" s="37">
        <v>107.72065613248438</v>
      </c>
      <c r="D14" s="37">
        <v>107.72065613248438</v>
      </c>
      <c r="E14" s="40">
        <f t="shared" si="0"/>
        <v>0</v>
      </c>
      <c r="F14" s="27">
        <f t="shared" si="1"/>
        <v>0</v>
      </c>
    </row>
    <row r="15" spans="1:6" s="35" customFormat="1" ht="18" customHeight="1" x14ac:dyDescent="0.25">
      <c r="A15" s="24" t="s">
        <v>12</v>
      </c>
      <c r="B15" s="25">
        <v>0.32409809083250557</v>
      </c>
      <c r="C15" s="37">
        <v>100.64160286350246</v>
      </c>
      <c r="D15" s="37">
        <v>100.64160286350246</v>
      </c>
      <c r="E15" s="40">
        <f t="shared" si="0"/>
        <v>0</v>
      </c>
      <c r="F15" s="27">
        <f t="shared" si="1"/>
        <v>0</v>
      </c>
    </row>
    <row r="16" spans="1:6" s="35" customFormat="1" ht="18" customHeight="1" x14ac:dyDescent="0.25">
      <c r="A16" s="24" t="s">
        <v>7</v>
      </c>
      <c r="B16" s="25">
        <v>4.4823507842395545</v>
      </c>
      <c r="C16" s="37">
        <v>88.261019069224929</v>
      </c>
      <c r="D16" s="37">
        <v>88.261019069224929</v>
      </c>
      <c r="E16" s="40">
        <f t="shared" si="0"/>
        <v>0</v>
      </c>
      <c r="F16" s="27">
        <f t="shared" si="1"/>
        <v>0</v>
      </c>
    </row>
    <row r="17" spans="1:6" s="35" customFormat="1" ht="18" customHeight="1" x14ac:dyDescent="0.25">
      <c r="A17" s="24" t="s">
        <v>0</v>
      </c>
      <c r="B17" s="25">
        <v>13.614200010989489</v>
      </c>
      <c r="C17" s="37">
        <v>103.59231767053471</v>
      </c>
      <c r="D17" s="37">
        <v>102.8266707654514</v>
      </c>
      <c r="E17" s="40">
        <f t="shared" si="0"/>
        <v>-0.73909622093636074</v>
      </c>
      <c r="F17" s="27">
        <f t="shared" si="1"/>
        <v>-0.10799397361704308</v>
      </c>
    </row>
    <row r="18" spans="1:6" s="35" customFormat="1" ht="18" customHeight="1" x14ac:dyDescent="0.25">
      <c r="A18" s="24" t="s">
        <v>2</v>
      </c>
      <c r="B18" s="25">
        <v>13.614200010989489</v>
      </c>
      <c r="C18" s="37">
        <v>93.885801146544196</v>
      </c>
      <c r="D18" s="37">
        <v>91.524075374615165</v>
      </c>
      <c r="E18" s="40">
        <f t="shared" si="0"/>
        <v>-2.5155302964743953</v>
      </c>
      <c r="F18" s="27">
        <f t="shared" si="1"/>
        <v>-0.33311980889760207</v>
      </c>
    </row>
    <row r="19" spans="1:6" s="35" customFormat="1" ht="18" customHeight="1" x14ac:dyDescent="0.25">
      <c r="A19" s="28" t="s">
        <v>15</v>
      </c>
      <c r="B19" s="29">
        <v>100.00000000000007</v>
      </c>
      <c r="C19" s="38">
        <v>96.520849770401696</v>
      </c>
      <c r="D19" s="38">
        <v>96.376158549720316</v>
      </c>
      <c r="E19" s="41">
        <f t="shared" ref="E19" si="2">D19/C19*100-100</f>
        <v>-0.14990669997784778</v>
      </c>
      <c r="F19" s="31">
        <f t="shared" ref="F19" si="3">((D19-C19)*B19)/C$19</f>
        <v>-0.14990669997784312</v>
      </c>
    </row>
    <row r="20" spans="1:6" ht="14.45" customHeight="1" x14ac:dyDescent="0.25"/>
    <row r="21" spans="1:6" ht="14.45" customHeight="1" x14ac:dyDescent="0.25">
      <c r="E21" s="37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workbookViewId="0">
      <selection activeCell="G12" sqref="G12"/>
    </sheetView>
  </sheetViews>
  <sheetFormatPr defaultColWidth="9.140625" defaultRowHeight="15" x14ac:dyDescent="0.25"/>
  <cols>
    <col min="1" max="1" width="21.85546875" style="33" customWidth="1"/>
    <col min="2" max="2" width="7.28515625" style="33" customWidth="1"/>
    <col min="3" max="4" width="7.42578125" customWidth="1"/>
    <col min="5" max="5" width="15" customWidth="1"/>
    <col min="6" max="6" width="12.42578125" customWidth="1"/>
    <col min="7" max="16384" width="9.140625" style="33"/>
  </cols>
  <sheetData>
    <row r="2" spans="1:6" ht="30" x14ac:dyDescent="0.25">
      <c r="A2" s="1" t="s">
        <v>35</v>
      </c>
      <c r="B2" s="1"/>
    </row>
    <row r="3" spans="1:6" ht="30" customHeight="1" x14ac:dyDescent="0.25">
      <c r="E3" s="44" t="s">
        <v>39</v>
      </c>
      <c r="F3" s="44" t="s">
        <v>36</v>
      </c>
    </row>
    <row r="4" spans="1:6" s="35" customFormat="1" ht="51.75" customHeight="1" x14ac:dyDescent="0.2">
      <c r="A4" s="32" t="s">
        <v>13</v>
      </c>
      <c r="B4" s="34" t="s">
        <v>14</v>
      </c>
      <c r="C4" s="2">
        <v>45689</v>
      </c>
      <c r="D4" s="2">
        <v>46054</v>
      </c>
      <c r="E4" s="44"/>
      <c r="F4" s="44"/>
    </row>
    <row r="5" spans="1:6" s="35" customFormat="1" ht="18" customHeight="1" x14ac:dyDescent="0.25">
      <c r="A5" s="24" t="s">
        <v>3</v>
      </c>
      <c r="B5" s="25">
        <v>16.581688602697309</v>
      </c>
      <c r="C5" s="37">
        <v>87.818167906901891</v>
      </c>
      <c r="D5" s="37">
        <v>89.984258987267594</v>
      </c>
      <c r="E5" s="40">
        <f t="shared" ref="E5:E19" si="0">D5/C5*100-100</f>
        <v>2.4665637327597523</v>
      </c>
      <c r="F5" s="27">
        <f t="shared" ref="F5:F18" si="1">((D5-C5)*B5)/C$19</f>
        <v>0.37067924385132794</v>
      </c>
    </row>
    <row r="6" spans="1:6" s="35" customFormat="1" ht="18" customHeight="1" x14ac:dyDescent="0.25">
      <c r="A6" s="24" t="s">
        <v>5</v>
      </c>
      <c r="B6" s="25">
        <v>13.614200010989489</v>
      </c>
      <c r="C6" s="37">
        <v>96.805518499553273</v>
      </c>
      <c r="D6" s="37">
        <v>97.783287908531875</v>
      </c>
      <c r="E6" s="40">
        <f t="shared" si="0"/>
        <v>1.010034783278499</v>
      </c>
      <c r="F6" s="27">
        <f t="shared" si="1"/>
        <v>0.13737932294154867</v>
      </c>
    </row>
    <row r="7" spans="1:6" s="35" customFormat="1" ht="18" customHeight="1" x14ac:dyDescent="0.25">
      <c r="A7" s="24" t="s">
        <v>7</v>
      </c>
      <c r="B7" s="25">
        <v>4.4823507842395545</v>
      </c>
      <c r="C7" s="37">
        <v>86.492656691117347</v>
      </c>
      <c r="D7" s="37">
        <v>88.261019069224929</v>
      </c>
      <c r="E7" s="40">
        <f t="shared" si="0"/>
        <v>2.0445231372910229</v>
      </c>
      <c r="F7" s="27">
        <f t="shared" si="1"/>
        <v>8.1803127342608653E-2</v>
      </c>
    </row>
    <row r="8" spans="1:6" s="35" customFormat="1" ht="18" customHeight="1" x14ac:dyDescent="0.25">
      <c r="A8" s="24" t="s">
        <v>2</v>
      </c>
      <c r="B8" s="25">
        <v>13.614200010989489</v>
      </c>
      <c r="C8" s="37">
        <v>90.970433137096805</v>
      </c>
      <c r="D8" s="37">
        <v>91.524075374615165</v>
      </c>
      <c r="E8" s="40">
        <f t="shared" si="0"/>
        <v>0.60859580242296829</v>
      </c>
      <c r="F8" s="27">
        <f t="shared" si="1"/>
        <v>7.778827507149072E-2</v>
      </c>
    </row>
    <row r="9" spans="1:6" s="35" customFormat="1" ht="18" customHeight="1" x14ac:dyDescent="0.25">
      <c r="A9" s="24" t="s">
        <v>4</v>
      </c>
      <c r="B9" s="25">
        <v>10.411101193454368</v>
      </c>
      <c r="C9" s="37">
        <v>95.720345988888852</v>
      </c>
      <c r="D9" s="37">
        <v>96.348956067368007</v>
      </c>
      <c r="E9" s="40">
        <f t="shared" si="0"/>
        <v>0.65671521763212581</v>
      </c>
      <c r="F9" s="27">
        <f t="shared" si="1"/>
        <v>6.7541516400085294E-2</v>
      </c>
    </row>
    <row r="10" spans="1:6" s="35" customFormat="1" ht="18" customHeight="1" x14ac:dyDescent="0.25">
      <c r="A10" s="24" t="s">
        <v>1</v>
      </c>
      <c r="B10" s="25">
        <v>4.4823507842395545</v>
      </c>
      <c r="C10" s="37">
        <v>95.53979577437687</v>
      </c>
      <c r="D10" s="37">
        <v>96.504780943571305</v>
      </c>
      <c r="E10" s="40">
        <f t="shared" si="0"/>
        <v>1.0100347832784848</v>
      </c>
      <c r="F10" s="27">
        <f t="shared" si="1"/>
        <v>4.4639495646711096E-2</v>
      </c>
    </row>
    <row r="11" spans="1:6" s="35" customFormat="1" ht="18" customHeight="1" x14ac:dyDescent="0.25">
      <c r="A11" s="24" t="s">
        <v>12</v>
      </c>
      <c r="B11" s="25">
        <v>0.32409809083250557</v>
      </c>
      <c r="C11" s="37">
        <v>97.111726627752816</v>
      </c>
      <c r="D11" s="37">
        <v>100.64160286350246</v>
      </c>
      <c r="E11" s="40">
        <f t="shared" si="0"/>
        <v>3.6348609568855608</v>
      </c>
      <c r="F11" s="27">
        <f t="shared" si="1"/>
        <v>1.1806706044775345E-2</v>
      </c>
    </row>
    <row r="12" spans="1:6" s="35" customFormat="1" ht="18" customHeight="1" x14ac:dyDescent="0.25">
      <c r="A12" s="24" t="s">
        <v>29</v>
      </c>
      <c r="B12" s="25">
        <v>3.0226516000727477</v>
      </c>
      <c r="C12" s="37">
        <v>111.98381692014196</v>
      </c>
      <c r="D12" s="37">
        <v>111.69173013372216</v>
      </c>
      <c r="E12" s="40">
        <f t="shared" si="0"/>
        <v>-0.26082946130341611</v>
      </c>
      <c r="F12" s="27">
        <f t="shared" si="1"/>
        <v>-9.1115613132333687E-3</v>
      </c>
    </row>
    <row r="13" spans="1:6" s="35" customFormat="1" ht="18" customHeight="1" x14ac:dyDescent="0.25">
      <c r="A13" s="24" t="s">
        <v>9</v>
      </c>
      <c r="B13" s="25">
        <v>4.4823507842395545</v>
      </c>
      <c r="C13" s="37">
        <v>94.065847151691486</v>
      </c>
      <c r="D13" s="37">
        <v>93.79330281080918</v>
      </c>
      <c r="E13" s="40">
        <f t="shared" si="0"/>
        <v>-0.28973782635773659</v>
      </c>
      <c r="F13" s="27">
        <f t="shared" si="1"/>
        <v>-1.2607698342667525E-2</v>
      </c>
    </row>
    <row r="14" spans="1:6" s="35" customFormat="1" ht="18" customHeight="1" x14ac:dyDescent="0.25">
      <c r="A14" s="24" t="s">
        <v>6</v>
      </c>
      <c r="B14" s="25">
        <v>0.32409809083250557</v>
      </c>
      <c r="C14" s="37">
        <v>84.632085866705111</v>
      </c>
      <c r="D14" s="37">
        <v>78.734242014860129</v>
      </c>
      <c r="E14" s="40">
        <f t="shared" si="0"/>
        <v>-6.9688036061571665</v>
      </c>
      <c r="F14" s="27">
        <f t="shared" si="1"/>
        <v>-1.9727068034704351E-2</v>
      </c>
    </row>
    <row r="15" spans="1:6" s="35" customFormat="1" ht="18" customHeight="1" x14ac:dyDescent="0.25">
      <c r="A15" s="24" t="s">
        <v>11</v>
      </c>
      <c r="B15" s="25">
        <v>1.3853168712577497</v>
      </c>
      <c r="C15" s="37">
        <v>75.562656919912499</v>
      </c>
      <c r="D15" s="37">
        <v>67.162217797183757</v>
      </c>
      <c r="E15" s="40">
        <f t="shared" si="0"/>
        <v>-11.117183361659997</v>
      </c>
      <c r="F15" s="27">
        <f t="shared" si="1"/>
        <v>-0.12010025006162819</v>
      </c>
    </row>
    <row r="16" spans="1:6" s="35" customFormat="1" ht="18" customHeight="1" x14ac:dyDescent="0.25">
      <c r="A16" s="24" t="s">
        <v>8</v>
      </c>
      <c r="B16" s="25">
        <v>4.4823507842395545</v>
      </c>
      <c r="C16" s="37">
        <v>101.33538503798019</v>
      </c>
      <c r="D16" s="37">
        <v>97.962302226183482</v>
      </c>
      <c r="E16" s="40">
        <f t="shared" si="0"/>
        <v>-3.3286327481091575</v>
      </c>
      <c r="F16" s="27">
        <f t="shared" si="1"/>
        <v>-0.15603630014220063</v>
      </c>
    </row>
    <row r="17" spans="1:6" s="35" customFormat="1" ht="18" customHeight="1" x14ac:dyDescent="0.25">
      <c r="A17" s="24" t="s">
        <v>0</v>
      </c>
      <c r="B17" s="25">
        <v>13.614200010989489</v>
      </c>
      <c r="C17" s="37">
        <v>104.43447983425199</v>
      </c>
      <c r="D17" s="37">
        <v>102.8266707654514</v>
      </c>
      <c r="E17" s="40">
        <f t="shared" si="0"/>
        <v>-1.539538542588943</v>
      </c>
      <c r="F17" s="27">
        <f t="shared" si="1"/>
        <v>-0.22590164844883262</v>
      </c>
    </row>
    <row r="18" spans="1:6" s="35" customFormat="1" ht="18" customHeight="1" x14ac:dyDescent="0.25">
      <c r="A18" s="24" t="s">
        <v>10</v>
      </c>
      <c r="B18" s="25">
        <v>9.1790423809261892</v>
      </c>
      <c r="C18" s="37">
        <v>116.0068604503678</v>
      </c>
      <c r="D18" s="37">
        <v>107.72065613248438</v>
      </c>
      <c r="E18" s="40">
        <f t="shared" si="0"/>
        <v>-7.142857142857153</v>
      </c>
      <c r="F18" s="27">
        <f t="shared" si="1"/>
        <v>-0.78495690152397135</v>
      </c>
    </row>
    <row r="19" spans="1:6" s="35" customFormat="1" ht="18" customHeight="1" x14ac:dyDescent="0.25">
      <c r="A19" s="28" t="s">
        <v>15</v>
      </c>
      <c r="B19" s="29">
        <v>100.00000000000007</v>
      </c>
      <c r="C19" s="38">
        <v>96.896301520756467</v>
      </c>
      <c r="D19" s="38">
        <v>96.376158549720316</v>
      </c>
      <c r="E19" s="41">
        <f t="shared" si="0"/>
        <v>-0.5368037405687005</v>
      </c>
      <c r="F19" s="31">
        <f t="shared" ref="F19" si="2">((D19-C19)*B19)/C$19</f>
        <v>-0.53680374056870461</v>
      </c>
    </row>
    <row r="20" spans="1:6" ht="14.45" customHeight="1" x14ac:dyDescent="0.25"/>
    <row r="21" spans="1:6" ht="14.45" customHeight="1" x14ac:dyDescent="0.25">
      <c r="E21" s="37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2026-03-16T20:01:55Z</dcterms:modified>
</cp:coreProperties>
</file>