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AACFA1AB-AD24-4619-887B-2B243C44CD49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31" r:id="rId3"/>
    <sheet name="Yearly Contributions" sheetId="32" r:id="rId4"/>
  </sheets>
  <calcPr calcId="191029"/>
</workbook>
</file>

<file path=xl/calcChain.xml><?xml version="1.0" encoding="utf-8"?>
<calcChain xmlns="http://schemas.openxmlformats.org/spreadsheetml/2006/main">
  <c r="F19" i="32" l="1"/>
  <c r="E19" i="32"/>
  <c r="F18" i="32"/>
  <c r="E18" i="32"/>
  <c r="F17" i="32"/>
  <c r="E17" i="32"/>
  <c r="F16" i="32"/>
  <c r="E16" i="32"/>
  <c r="F15" i="32"/>
  <c r="E15" i="32"/>
  <c r="F14" i="32"/>
  <c r="E14" i="32"/>
  <c r="F13" i="32"/>
  <c r="E13" i="32"/>
  <c r="F12" i="32"/>
  <c r="E12" i="32"/>
  <c r="F11" i="32"/>
  <c r="E11" i="32"/>
  <c r="F10" i="32"/>
  <c r="E10" i="32"/>
  <c r="F9" i="32"/>
  <c r="E9" i="32"/>
  <c r="F8" i="32"/>
  <c r="E8" i="32"/>
  <c r="F7" i="32"/>
  <c r="E7" i="32"/>
  <c r="F6" i="32"/>
  <c r="E6" i="32"/>
  <c r="F5" i="32"/>
  <c r="E5" i="32"/>
  <c r="F19" i="31"/>
  <c r="E19" i="31"/>
  <c r="F18" i="31"/>
  <c r="E18" i="31"/>
  <c r="F17" i="31"/>
  <c r="E17" i="31"/>
  <c r="F16" i="31"/>
  <c r="E16" i="31"/>
  <c r="F15" i="31"/>
  <c r="E15" i="31"/>
  <c r="F14" i="31"/>
  <c r="E14" i="31"/>
  <c r="F13" i="31"/>
  <c r="E13" i="31"/>
  <c r="F12" i="31"/>
  <c r="E12" i="31"/>
  <c r="F11" i="31"/>
  <c r="E11" i="31"/>
  <c r="F10" i="31"/>
  <c r="E10" i="31"/>
  <c r="F9" i="31"/>
  <c r="E9" i="31"/>
  <c r="F8" i="31"/>
  <c r="E8" i="31"/>
  <c r="F7" i="31"/>
  <c r="E7" i="31"/>
  <c r="F6" i="31"/>
  <c r="E6" i="31"/>
  <c r="F5" i="31"/>
  <c r="E5" i="31"/>
  <c r="U19" i="6"/>
  <c r="T19" i="6"/>
  <c r="U18" i="6"/>
  <c r="T18" i="6"/>
  <c r="U17" i="6"/>
  <c r="T17" i="6"/>
  <c r="U16" i="6"/>
  <c r="T16" i="6"/>
  <c r="U15" i="6"/>
  <c r="T15" i="6"/>
  <c r="U14" i="6"/>
  <c r="T14" i="6"/>
  <c r="U13" i="6"/>
  <c r="T13" i="6"/>
  <c r="U12" i="6"/>
  <c r="T12" i="6"/>
  <c r="U11" i="6"/>
  <c r="T11" i="6"/>
  <c r="U10" i="6"/>
  <c r="T10" i="6"/>
  <c r="U9" i="6"/>
  <c r="T9" i="6"/>
  <c r="U8" i="6"/>
  <c r="T8" i="6"/>
  <c r="U7" i="6"/>
  <c r="T7" i="6"/>
  <c r="U6" i="6"/>
  <c r="T6" i="6"/>
  <c r="U5" i="6"/>
  <c r="T5" i="6"/>
  <c r="S24" i="7"/>
  <c r="R24" i="7"/>
  <c r="S23" i="7"/>
  <c r="R23" i="7"/>
  <c r="S22" i="7" l="1"/>
  <c r="R22" i="7" l="1"/>
  <c r="S21" i="7" l="1"/>
  <c r="R21" i="7"/>
  <c r="S20" i="7" l="1"/>
  <c r="R20" i="7"/>
  <c r="R19" i="7" l="1"/>
  <c r="R18" i="7" l="1"/>
  <c r="R17" i="7" l="1"/>
  <c r="R15" i="7" l="1"/>
  <c r="R14" i="7" l="1"/>
  <c r="R13" i="7" l="1"/>
  <c r="R12" i="7" l="1"/>
  <c r="R11" i="7" l="1"/>
  <c r="R10" i="7" l="1"/>
  <c r="R9" i="7" l="1"/>
  <c r="R8" i="7" l="1"/>
</calcChain>
</file>

<file path=xl/sharedStrings.xml><?xml version="1.0" encoding="utf-8"?>
<sst xmlns="http://schemas.openxmlformats.org/spreadsheetml/2006/main" count="97" uniqueCount="38">
  <si>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</si>
  <si>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</si>
  <si>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</si>
  <si>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</si>
  <si>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</si>
  <si>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</si>
  <si>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</si>
  <si>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</si>
  <si>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</si>
  <si>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</si>
  <si>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</si>
  <si>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</si>
  <si>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</si>
  <si>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</si>
  <si>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</si>
  <si>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</si>
  <si>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</si>
  <si>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</si>
  <si>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</si>
  <si>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</si>
  <si>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</si>
  <si>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May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</si>
  <si>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</si>
  <si>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</si>
  <si>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Jun</t>
  </si>
  <si>
    <t>Jul</t>
  </si>
  <si>
    <t>Aug</t>
  </si>
  <si>
    <t>ZWG Civil Engineering Materials Price Index (Apr 2024=100)</t>
  </si>
  <si>
    <t>Sep</t>
  </si>
  <si>
    <t>Oct</t>
  </si>
  <si>
    <t>Nov</t>
  </si>
  <si>
    <t>Dec</t>
  </si>
  <si>
    <t>Jan</t>
  </si>
  <si>
    <t>Percentage Contribution</t>
  </si>
  <si>
    <t>Feb</t>
  </si>
  <si>
    <t>Mar</t>
  </si>
  <si>
    <t>Change in % from Jul 2025 to Aug 2025</t>
  </si>
  <si>
    <t>Change in % from Aug 2024 to Aug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</si>
</sst>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0"/>
      <name val="Times New Roman"/>
      <family val="1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2" fontId="0" fillId="0" borderId="0" xfId="0" applyNumberFormat="1"/>
    <xf numFmtId="4" fontId="6" fillId="0" borderId="0" xfId="2" applyNumberFormat="1" applyFont="1" applyAlignment="1">
      <alignment horizontal="center"/>
    </xf>
    <xf numFmtId="4" fontId="15" fillId="0" borderId="0" xfId="2" applyNumberFormat="1" applyFont="1" applyAlignment="1">
      <alignment horizontal="center"/>
    </xf>
    <xf numFmtId="165" fontId="15" fillId="0" borderId="0" xfId="2" applyNumberFormat="1" applyFont="1" applyAlignment="1">
      <alignment horizontal="right"/>
    </xf>
    <xf numFmtId="165" fontId="6" fillId="0" borderId="0" xfId="0" applyNumberFormat="1" applyFont="1"/>
    <xf numFmtId="0" fontId="20" fillId="0" borderId="0" xfId="0" applyFont="1" applyAlignment="1">
      <alignment horizontal="left"/>
    </xf>
    <xf numFmtId="166" fontId="19" fillId="0" borderId="0" xfId="0" applyNumberFormat="1" applyFont="1" applyAlignment="1">
      <alignment horizontal="center"/>
    </xf>
    <xf numFmtId="166" fontId="21" fillId="0" borderId="0" xfId="0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zoomScaleNormal="100" workbookViewId="0">
      <pane xSplit="2" ySplit="4" topLeftCell="C14" activePane="bottomRight" state="frozenSplit"/>
      <selection pane="topRight" activeCell="C1" sqref="C1"/>
      <selection pane="bottomLeft" activeCell="A5" sqref="A5"/>
      <selection pane="bottomRight" activeCell="S27" sqref="S27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22" s="5" customFormat="1" ht="30" x14ac:dyDescent="0.25">
      <c r="A1" s="1" t="s">
        <v>27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2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2" s="7" customFormat="1" ht="42" x14ac:dyDescent="0.25">
      <c r="A3" s="13"/>
      <c r="B3" s="14" t="s">
        <v>16</v>
      </c>
      <c r="C3" s="15" t="s">
        <v>4</v>
      </c>
      <c r="D3" s="15" t="s">
        <v>22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19</v>
      </c>
      <c r="S3" s="15" t="s">
        <v>23</v>
      </c>
    </row>
    <row r="4" spans="1:22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22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7" spans="1:22" ht="12.75" x14ac:dyDescent="0.2">
      <c r="A7" s="9">
        <v>2024</v>
      </c>
      <c r="B7" s="34" t="s">
        <v>20</v>
      </c>
      <c r="C7" s="40">
        <v>100</v>
      </c>
      <c r="D7" s="40">
        <v>100</v>
      </c>
      <c r="E7" s="40">
        <v>100</v>
      </c>
      <c r="F7" s="40">
        <v>100</v>
      </c>
      <c r="G7" s="40">
        <v>100</v>
      </c>
      <c r="H7" s="40">
        <v>100</v>
      </c>
      <c r="I7" s="40">
        <v>100</v>
      </c>
      <c r="J7" s="40">
        <v>100</v>
      </c>
      <c r="K7" s="40">
        <v>100</v>
      </c>
      <c r="L7" s="40">
        <v>100</v>
      </c>
      <c r="M7" s="40">
        <v>100</v>
      </c>
      <c r="N7" s="40">
        <v>100</v>
      </c>
      <c r="O7" s="40">
        <v>100</v>
      </c>
      <c r="P7" s="40">
        <v>100</v>
      </c>
      <c r="Q7" s="40">
        <v>100</v>
      </c>
      <c r="R7" s="37"/>
      <c r="S7" s="37"/>
    </row>
    <row r="8" spans="1:22" ht="12.75" x14ac:dyDescent="0.2">
      <c r="B8" s="34" t="s">
        <v>21</v>
      </c>
      <c r="C8" s="40">
        <v>103.14332549837205</v>
      </c>
      <c r="D8" s="40">
        <v>103.5277177825774</v>
      </c>
      <c r="E8" s="40">
        <v>103.13220517996635</v>
      </c>
      <c r="F8" s="40">
        <v>103.52771778257738</v>
      </c>
      <c r="G8" s="40">
        <v>103.52771778257738</v>
      </c>
      <c r="H8" s="40">
        <v>103.5277177825774</v>
      </c>
      <c r="I8" s="40">
        <v>103.52771778257738</v>
      </c>
      <c r="J8" s="40">
        <v>103.13220517996635</v>
      </c>
      <c r="K8" s="40">
        <v>101.43591075673903</v>
      </c>
      <c r="L8" s="40">
        <v>102.14879794610579</v>
      </c>
      <c r="M8" s="40">
        <v>103.52771778257738</v>
      </c>
      <c r="N8" s="40">
        <v>104.39280641400683</v>
      </c>
      <c r="O8" s="40">
        <v>103.68987056021683</v>
      </c>
      <c r="P8" s="40">
        <v>101.65266701140698</v>
      </c>
      <c r="Q8" s="40">
        <v>102.9715527932013</v>
      </c>
      <c r="R8" s="37">
        <f>Q8/Q7*100-100</f>
        <v>2.9715527932012975</v>
      </c>
      <c r="S8" s="37"/>
    </row>
    <row r="9" spans="1:22" ht="12.75" x14ac:dyDescent="0.2">
      <c r="B9" s="34" t="s">
        <v>24</v>
      </c>
      <c r="C9" s="40">
        <v>105.32788366018201</v>
      </c>
      <c r="D9" s="40">
        <v>101.67381600748645</v>
      </c>
      <c r="E9" s="40">
        <v>104.5600899481316</v>
      </c>
      <c r="F9" s="40">
        <v>103.83310928046109</v>
      </c>
      <c r="G9" s="40">
        <v>104.96107849707677</v>
      </c>
      <c r="H9" s="40">
        <v>103.5277177825774</v>
      </c>
      <c r="I9" s="40">
        <v>104.96107849707677</v>
      </c>
      <c r="J9" s="40">
        <v>104.5600899481316</v>
      </c>
      <c r="K9" s="40">
        <v>104.35153937421398</v>
      </c>
      <c r="L9" s="40">
        <v>104.45117866980297</v>
      </c>
      <c r="M9" s="40">
        <v>105.95355585314354</v>
      </c>
      <c r="N9" s="40">
        <v>106.41642121960004</v>
      </c>
      <c r="O9" s="40">
        <v>106.04640926421899</v>
      </c>
      <c r="P9" s="40">
        <v>103.31359378028094</v>
      </c>
      <c r="Q9" s="40">
        <v>104.669827151669</v>
      </c>
      <c r="R9" s="37">
        <f>Q9/Q8*100-100</f>
        <v>1.6492655616045369</v>
      </c>
      <c r="S9" s="37"/>
    </row>
    <row r="10" spans="1:22" ht="12.75" x14ac:dyDescent="0.2">
      <c r="B10" s="34" t="s">
        <v>25</v>
      </c>
      <c r="C10" s="41">
        <v>106.23217920152459</v>
      </c>
      <c r="D10" s="41">
        <v>101.90542003327906</v>
      </c>
      <c r="E10" s="41">
        <v>106.69479486656057</v>
      </c>
      <c r="F10" s="41">
        <v>105.95297211901379</v>
      </c>
      <c r="G10" s="41">
        <v>107.10397002119909</v>
      </c>
      <c r="H10" s="41">
        <v>105.46086535813775</v>
      </c>
      <c r="I10" s="41">
        <v>107.10397002119909</v>
      </c>
      <c r="J10" s="41">
        <v>106.69479486656057</v>
      </c>
      <c r="K10" s="41">
        <v>108.78883235957845</v>
      </c>
      <c r="L10" s="41">
        <v>106.16379746500508</v>
      </c>
      <c r="M10" s="41">
        <v>107.06984241533378</v>
      </c>
      <c r="N10" s="41">
        <v>107.07455767702807</v>
      </c>
      <c r="O10" s="41">
        <v>110.65014487248023</v>
      </c>
      <c r="P10" s="41">
        <v>107.04924463384231</v>
      </c>
      <c r="Q10" s="41">
        <v>107.05599687772055</v>
      </c>
      <c r="R10" s="37">
        <f>Q10/Q9*100-100</f>
        <v>2.2797111555309328</v>
      </c>
      <c r="S10" s="37"/>
      <c r="U10" s="42"/>
      <c r="V10" s="43"/>
    </row>
    <row r="11" spans="1:22" ht="12.75" x14ac:dyDescent="0.2">
      <c r="B11" s="34" t="s">
        <v>26</v>
      </c>
      <c r="C11" s="40">
        <v>103.33966886250857</v>
      </c>
      <c r="D11" s="40">
        <v>104.05193756226966</v>
      </c>
      <c r="E11" s="40">
        <v>107.86167416635131</v>
      </c>
      <c r="F11" s="40">
        <v>107.39450915464664</v>
      </c>
      <c r="G11" s="40">
        <v>108.56116689223582</v>
      </c>
      <c r="H11" s="40">
        <v>106.89570706369065</v>
      </c>
      <c r="I11" s="40">
        <v>108.56116689223582</v>
      </c>
      <c r="J11" s="40">
        <v>107.86167416635131</v>
      </c>
      <c r="K11" s="40">
        <v>110.29962459058493</v>
      </c>
      <c r="L11" s="40">
        <v>108.2375764619464</v>
      </c>
      <c r="M11" s="40">
        <v>108.52657496520227</v>
      </c>
      <c r="N11" s="40">
        <v>108.53135438011688</v>
      </c>
      <c r="O11" s="40">
        <v>112.049853248221</v>
      </c>
      <c r="P11" s="40">
        <v>108.17890778346437</v>
      </c>
      <c r="Q11" s="40">
        <v>108.04956846148463</v>
      </c>
      <c r="R11" s="37">
        <f>Q11/Q10*100-100</f>
        <v>0.92808587350687333</v>
      </c>
      <c r="S11" s="37"/>
    </row>
    <row r="12" spans="1:22" ht="12.75" x14ac:dyDescent="0.2">
      <c r="B12" s="34" t="s">
        <v>28</v>
      </c>
      <c r="C12" s="40">
        <v>108.65886007473395</v>
      </c>
      <c r="D12" s="40">
        <v>127.9566514497547</v>
      </c>
      <c r="E12" s="40">
        <v>115.21750264911222</v>
      </c>
      <c r="F12" s="40">
        <v>114.71847844621843</v>
      </c>
      <c r="G12" s="40">
        <v>115.9646985889169</v>
      </c>
      <c r="H12" s="40">
        <v>113.56297573511719</v>
      </c>
      <c r="I12" s="40">
        <v>115.96469858891689</v>
      </c>
      <c r="J12" s="40">
        <v>115.21750264911222</v>
      </c>
      <c r="K12" s="40">
        <v>121.35069316113592</v>
      </c>
      <c r="L12" s="40">
        <v>115.87366370171107</v>
      </c>
      <c r="M12" s="40">
        <v>108.46465064419858</v>
      </c>
      <c r="N12" s="40">
        <v>109.20257072316795</v>
      </c>
      <c r="O12" s="40">
        <v>119.162013302311</v>
      </c>
      <c r="P12" s="40">
        <v>113.21026708939409</v>
      </c>
      <c r="Q12" s="40">
        <v>114.68654623088587</v>
      </c>
      <c r="R12" s="37">
        <f>Q12/Q11*100-100</f>
        <v>6.1425305662068155</v>
      </c>
      <c r="S12" s="37"/>
    </row>
    <row r="13" spans="1:22" ht="12.75" x14ac:dyDescent="0.2">
      <c r="B13" s="34" t="s">
        <v>29</v>
      </c>
      <c r="C13" s="40">
        <v>135.50619791020537</v>
      </c>
      <c r="D13" s="40">
        <v>158.92015886460661</v>
      </c>
      <c r="E13" s="40">
        <v>116.47886470809559</v>
      </c>
      <c r="F13" s="40">
        <v>115.97437735783639</v>
      </c>
      <c r="G13" s="40">
        <v>144.76888918507112</v>
      </c>
      <c r="H13" s="40">
        <v>141.13065389541148</v>
      </c>
      <c r="I13" s="40">
        <v>144.95587323614612</v>
      </c>
      <c r="J13" s="40">
        <v>144.02187831139028</v>
      </c>
      <c r="K13" s="40">
        <v>151.68836645141991</v>
      </c>
      <c r="L13" s="40">
        <v>144.84207962713884</v>
      </c>
      <c r="M13" s="40">
        <v>127.29791918362011</v>
      </c>
      <c r="N13" s="40">
        <v>135.01075777336317</v>
      </c>
      <c r="O13" s="40">
        <v>119.162013302311</v>
      </c>
      <c r="P13" s="40">
        <v>113.21026708939409</v>
      </c>
      <c r="Q13" s="40">
        <v>129.09963694085027</v>
      </c>
      <c r="R13" s="37">
        <f t="shared" ref="R13:R15" si="0">Q13/Q12*100-100</f>
        <v>12.567377067008451</v>
      </c>
      <c r="S13" s="37"/>
    </row>
    <row r="14" spans="1:22" ht="12.75" x14ac:dyDescent="0.2">
      <c r="B14" s="34" t="s">
        <v>30</v>
      </c>
      <c r="C14" s="40">
        <v>141.35984593017227</v>
      </c>
      <c r="D14" s="40">
        <v>173.76107040665536</v>
      </c>
      <c r="E14" s="40">
        <v>121.15613627962817</v>
      </c>
      <c r="F14" s="40">
        <v>119.73694981578002</v>
      </c>
      <c r="G14" s="40">
        <v>149.46564589654855</v>
      </c>
      <c r="H14" s="40">
        <v>149.26112481730516</v>
      </c>
      <c r="I14" s="40">
        <v>149.65869629655927</v>
      </c>
      <c r="J14" s="40">
        <v>149.80515443442562</v>
      </c>
      <c r="K14" s="40">
        <v>157.1152207415987</v>
      </c>
      <c r="L14" s="40">
        <v>148.50797098822002</v>
      </c>
      <c r="M14" s="40">
        <v>131.42786284519269</v>
      </c>
      <c r="N14" s="40">
        <v>136.96457920463499</v>
      </c>
      <c r="O14" s="40">
        <v>124.40500747415308</v>
      </c>
      <c r="P14" s="40">
        <v>117.78066709467443</v>
      </c>
      <c r="Q14" s="40">
        <v>134.04230558514209</v>
      </c>
      <c r="R14" s="37">
        <f t="shared" si="0"/>
        <v>3.8285689730920041</v>
      </c>
      <c r="S14" s="37"/>
    </row>
    <row r="15" spans="1:22" ht="12.75" x14ac:dyDescent="0.2">
      <c r="B15" s="34" t="s">
        <v>31</v>
      </c>
      <c r="C15" s="40">
        <v>145.70145938990598</v>
      </c>
      <c r="D15" s="40">
        <v>186.49081915439569</v>
      </c>
      <c r="E15" s="40">
        <v>129.92758861465796</v>
      </c>
      <c r="F15" s="40">
        <v>119.73694981578002</v>
      </c>
      <c r="G15" s="40">
        <v>179.35877507585826</v>
      </c>
      <c r="H15" s="40">
        <v>159.05628735644834</v>
      </c>
      <c r="I15" s="40">
        <v>149.65869629655927</v>
      </c>
      <c r="J15" s="40">
        <v>160.65073611120187</v>
      </c>
      <c r="K15" s="40">
        <v>171.18819203323207</v>
      </c>
      <c r="L15" s="40">
        <v>155.72598171457909</v>
      </c>
      <c r="M15" s="40">
        <v>142.77623045831876</v>
      </c>
      <c r="N15" s="40">
        <v>160.37917949190933</v>
      </c>
      <c r="O15" s="40">
        <v>129.06754473443291</v>
      </c>
      <c r="P15" s="40">
        <v>127.7506588928841</v>
      </c>
      <c r="Q15" s="40">
        <v>144.31343138033634</v>
      </c>
      <c r="R15" s="37">
        <f t="shared" si="0"/>
        <v>7.6626000652235433</v>
      </c>
      <c r="S15" s="37"/>
    </row>
    <row r="17" spans="1:22" ht="12.75" x14ac:dyDescent="0.2">
      <c r="A17" s="9">
        <v>2025</v>
      </c>
      <c r="B17" s="44" t="s">
        <v>32</v>
      </c>
      <c r="C17" s="41">
        <v>160.6769808543192</v>
      </c>
      <c r="D17" s="41">
        <v>187.54595189980685</v>
      </c>
      <c r="E17" s="41">
        <v>137.86281660287233</v>
      </c>
      <c r="F17" s="41">
        <v>127.04979234239337</v>
      </c>
      <c r="G17" s="41">
        <v>212.61821107723691</v>
      </c>
      <c r="H17" s="41">
        <v>168.84435328274267</v>
      </c>
      <c r="I17" s="41">
        <v>158.40240295537271</v>
      </c>
      <c r="J17" s="41">
        <v>170.46235680784758</v>
      </c>
      <c r="K17" s="41">
        <v>180.39047882104165</v>
      </c>
      <c r="L17" s="41">
        <v>164.81339248409208</v>
      </c>
      <c r="M17" s="41">
        <v>151.11783377220107</v>
      </c>
      <c r="N17" s="41">
        <v>166.20967373863934</v>
      </c>
      <c r="O17" s="41">
        <v>136.45741132958921</v>
      </c>
      <c r="P17" s="41">
        <v>128.361222324605</v>
      </c>
      <c r="Q17" s="41">
        <v>153.97872780920861</v>
      </c>
      <c r="R17" s="37">
        <f>Q17/Q15*100-100</f>
        <v>6.6974337290889281</v>
      </c>
      <c r="S17" s="37"/>
      <c r="U17" s="42"/>
      <c r="V17" s="43"/>
    </row>
    <row r="18" spans="1:22" ht="12.75" x14ac:dyDescent="0.2">
      <c r="B18" s="44" t="s">
        <v>34</v>
      </c>
      <c r="C18" s="41">
        <v>171.85002745720001</v>
      </c>
      <c r="D18" s="41">
        <v>198.50319547495045</v>
      </c>
      <c r="E18" s="41">
        <v>144.63159940318059</v>
      </c>
      <c r="F18" s="41">
        <v>133.28767773006223</v>
      </c>
      <c r="G18" s="41">
        <v>225.04028419417187</v>
      </c>
      <c r="H18" s="41">
        <v>167.92936320876092</v>
      </c>
      <c r="I18" s="41">
        <v>166.17963750687895</v>
      </c>
      <c r="J18" s="41">
        <v>178.83171046891974</v>
      </c>
      <c r="K18" s="41">
        <v>187.59781758684761</v>
      </c>
      <c r="L18" s="41">
        <v>173.30962637194611</v>
      </c>
      <c r="M18" s="41">
        <v>159.9467895369977</v>
      </c>
      <c r="N18" s="41">
        <v>175.92035989982273</v>
      </c>
      <c r="O18" s="41">
        <v>143.00333390491883</v>
      </c>
      <c r="P18" s="41">
        <v>135.49572567230041</v>
      </c>
      <c r="Q18" s="41">
        <v>162.28744635923545</v>
      </c>
      <c r="R18" s="37">
        <f t="shared" ref="R18:R24" si="1">Q18/Q17*100-100</f>
        <v>5.3960171435641229</v>
      </c>
      <c r="S18" s="37"/>
      <c r="U18" s="42"/>
      <c r="V18" s="43"/>
    </row>
    <row r="19" spans="1:22" ht="12.75" x14ac:dyDescent="0.2">
      <c r="B19" s="44" t="s">
        <v>35</v>
      </c>
      <c r="C19" s="41">
        <v>180.86681868930532</v>
      </c>
      <c r="D19" s="41">
        <v>209.42087122607271</v>
      </c>
      <c r="E19" s="41">
        <v>152.01034436243933</v>
      </c>
      <c r="F19" s="41">
        <v>140.08768398208721</v>
      </c>
      <c r="G19" s="41">
        <v>237.41749982485135</v>
      </c>
      <c r="H19" s="41">
        <v>177.16547818524276</v>
      </c>
      <c r="I19" s="41">
        <v>174.65770984822902</v>
      </c>
      <c r="J19" s="41">
        <v>187.95526014702102</v>
      </c>
      <c r="K19" s="41">
        <v>192.73252737422064</v>
      </c>
      <c r="L19" s="41">
        <v>180.63764184294595</v>
      </c>
      <c r="M19" s="41">
        <v>168.74386296153256</v>
      </c>
      <c r="N19" s="41">
        <v>185.59597969431297</v>
      </c>
      <c r="O19" s="41">
        <v>152.75045471402194</v>
      </c>
      <c r="P19" s="41">
        <v>141.64602454700335</v>
      </c>
      <c r="Q19" s="41">
        <v>170.75515926732044</v>
      </c>
      <c r="R19" s="37">
        <f t="shared" si="1"/>
        <v>5.2177251525303205</v>
      </c>
      <c r="S19" s="37"/>
      <c r="U19" s="42"/>
      <c r="V19" s="43"/>
    </row>
    <row r="20" spans="1:22" ht="12.75" x14ac:dyDescent="0.2">
      <c r="B20" s="44" t="s">
        <v>20</v>
      </c>
      <c r="C20" s="41">
        <v>187.26307124434521</v>
      </c>
      <c r="D20" s="41">
        <v>220.60992920300862</v>
      </c>
      <c r="E20" s="41">
        <v>157.09639805495434</v>
      </c>
      <c r="F20" s="41">
        <v>147.5723688119873</v>
      </c>
      <c r="G20" s="41">
        <v>232.2379221245908</v>
      </c>
      <c r="H20" s="41">
        <v>165.93612195528493</v>
      </c>
      <c r="I20" s="41">
        <v>183.98942177440583</v>
      </c>
      <c r="J20" s="41">
        <v>194.24398048975706</v>
      </c>
      <c r="K20" s="41">
        <v>200.43867502301762</v>
      </c>
      <c r="L20" s="41">
        <v>191.18500230929197</v>
      </c>
      <c r="M20" s="41">
        <v>177.75960649690586</v>
      </c>
      <c r="N20" s="41">
        <v>195.51210775226625</v>
      </c>
      <c r="O20" s="41">
        <v>160.91169329445682</v>
      </c>
      <c r="P20" s="41">
        <v>148.3809608932861</v>
      </c>
      <c r="Q20" s="41">
        <v>177.00569043032704</v>
      </c>
      <c r="R20" s="37">
        <f t="shared" si="1"/>
        <v>3.6605225808851145</v>
      </c>
      <c r="S20" s="37">
        <f>Q20/Q7*100-100</f>
        <v>77.005690430327036</v>
      </c>
      <c r="U20" s="42"/>
      <c r="V20" s="43"/>
    </row>
    <row r="21" spans="1:22" ht="12.75" x14ac:dyDescent="0.2">
      <c r="B21" s="44" t="s">
        <v>21</v>
      </c>
      <c r="C21" s="41">
        <v>189.94608706642043</v>
      </c>
      <c r="D21" s="41">
        <v>226.65312535009062</v>
      </c>
      <c r="E21" s="41">
        <v>160.23916863856681</v>
      </c>
      <c r="F21" s="41">
        <v>151.78872220661549</v>
      </c>
      <c r="G21" s="41">
        <v>238.87329132815051</v>
      </c>
      <c r="H21" s="41">
        <v>169.25573443078781</v>
      </c>
      <c r="I21" s="41">
        <v>190.21195385456252</v>
      </c>
      <c r="J21" s="41">
        <v>198.12990197163245</v>
      </c>
      <c r="K21" s="41">
        <v>198.01373795898465</v>
      </c>
      <c r="L21" s="41">
        <v>191.80701085750749</v>
      </c>
      <c r="M21" s="41">
        <v>182.83845239681744</v>
      </c>
      <c r="N21" s="41">
        <v>201.09816797375956</v>
      </c>
      <c r="O21" s="41">
        <v>161.16421316506936</v>
      </c>
      <c r="P21" s="41">
        <v>152.39720219697341</v>
      </c>
      <c r="Q21" s="41">
        <v>180.18913975597047</v>
      </c>
      <c r="R21" s="37">
        <f t="shared" si="1"/>
        <v>1.7985011204464598</v>
      </c>
      <c r="S21" s="37">
        <f>Q21/Q8*100-100</f>
        <v>74.989242046146444</v>
      </c>
      <c r="U21" s="42"/>
      <c r="V21" s="43"/>
    </row>
    <row r="22" spans="1:22" ht="12.75" x14ac:dyDescent="0.2">
      <c r="B22" s="44" t="s">
        <v>24</v>
      </c>
      <c r="C22" s="41">
        <v>194.12234993523157</v>
      </c>
      <c r="D22" s="41">
        <v>232.94904549870424</v>
      </c>
      <c r="E22" s="41">
        <v>163.93920837383749</v>
      </c>
      <c r="F22" s="41">
        <v>156.00507560124368</v>
      </c>
      <c r="G22" s="41">
        <v>245.50866053171026</v>
      </c>
      <c r="H22" s="41">
        <v>173.95728260942079</v>
      </c>
      <c r="I22" s="41">
        <v>195.49561923941147</v>
      </c>
      <c r="J22" s="41">
        <v>202.70486648417224</v>
      </c>
      <c r="K22" s="41">
        <v>195.53852515843954</v>
      </c>
      <c r="L22" s="41">
        <v>197.36412235715031</v>
      </c>
      <c r="M22" s="41">
        <v>187.91729829672903</v>
      </c>
      <c r="N22" s="41">
        <v>209.67471727835385</v>
      </c>
      <c r="O22" s="41">
        <v>164.88217462836801</v>
      </c>
      <c r="P22" s="41">
        <v>158.42020889791155</v>
      </c>
      <c r="Q22" s="41">
        <v>185.26884970437285</v>
      </c>
      <c r="R22" s="37">
        <f t="shared" si="1"/>
        <v>2.8190988398534103</v>
      </c>
      <c r="S22" s="37">
        <f>Q22/Q9*100-100</f>
        <v>77.003110395810637</v>
      </c>
      <c r="U22" s="42"/>
      <c r="V22" s="43"/>
    </row>
    <row r="23" spans="1:22" ht="12.75" x14ac:dyDescent="0.2">
      <c r="B23" s="44" t="s">
        <v>25</v>
      </c>
      <c r="C23" s="41">
        <v>185.75544600069833</v>
      </c>
      <c r="D23" s="41">
        <v>218.76682696254852</v>
      </c>
      <c r="E23" s="41">
        <v>166.30555471871142</v>
      </c>
      <c r="F23" s="41">
        <v>158.25689835976871</v>
      </c>
      <c r="G23" s="41">
        <v>280.58132632195452</v>
      </c>
      <c r="H23" s="41">
        <v>173.95728260942079</v>
      </c>
      <c r="I23" s="41">
        <v>198.31746002182601</v>
      </c>
      <c r="J23" s="41">
        <v>205.63076764382143</v>
      </c>
      <c r="K23" s="41">
        <v>197.41534430278628</v>
      </c>
      <c r="L23" s="41">
        <v>202.29000469394805</v>
      </c>
      <c r="M23" s="41">
        <v>191.75696690659174</v>
      </c>
      <c r="N23" s="41">
        <v>214.46686359497886</v>
      </c>
      <c r="O23" s="41">
        <v>165.98885621861831</v>
      </c>
      <c r="P23" s="41">
        <v>163.72415711477191</v>
      </c>
      <c r="Q23" s="41">
        <v>189.84556753043967</v>
      </c>
      <c r="R23" s="37">
        <f t="shared" si="1"/>
        <v>2.4703115679563581</v>
      </c>
      <c r="S23" s="37">
        <f>Q23/Q10*100-100</f>
        <v>77.332959448578521</v>
      </c>
      <c r="U23" s="42"/>
      <c r="V23" s="43"/>
    </row>
    <row r="24" spans="1:22" ht="12.75" x14ac:dyDescent="0.2">
      <c r="B24" s="44" t="s">
        <v>26</v>
      </c>
      <c r="C24" s="41">
        <v>185.25378364132891</v>
      </c>
      <c r="D24" s="41">
        <v>223.1359835701887</v>
      </c>
      <c r="E24" s="41">
        <v>167.10989995383497</v>
      </c>
      <c r="F24" s="41">
        <v>159.02231586092444</v>
      </c>
      <c r="G24" s="41">
        <v>281.93837211199701</v>
      </c>
      <c r="H24" s="41">
        <v>173.01342434073499</v>
      </c>
      <c r="I24" s="41">
        <v>199.27663245764856</v>
      </c>
      <c r="J24" s="41">
        <v>206.62531126221626</v>
      </c>
      <c r="K24" s="41">
        <v>198.26283989188482</v>
      </c>
      <c r="L24" s="41">
        <v>204.03298672441127</v>
      </c>
      <c r="M24" s="41">
        <v>195.41819608695926</v>
      </c>
      <c r="N24" s="41">
        <v>214.46686359497886</v>
      </c>
      <c r="O24" s="41">
        <v>166.02377605896373</v>
      </c>
      <c r="P24" s="41">
        <v>163.69263295894461</v>
      </c>
      <c r="Q24" s="41">
        <v>190.63206890795209</v>
      </c>
      <c r="R24" s="37">
        <f t="shared" si="1"/>
        <v>0.41428482515732412</v>
      </c>
      <c r="S24" s="37">
        <f>Q24/Q11*100-100</f>
        <v>76.43019923388664</v>
      </c>
      <c r="U24" s="42"/>
      <c r="V24" s="43"/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25"/>
  <sheetViews>
    <sheetView topLeftCell="C1" zoomScaleNormal="100" workbookViewId="0">
      <pane ySplit="4" topLeftCell="A13" activePane="bottomLeft" state="frozen"/>
      <selection pane="bottomLeft" activeCell="O20" sqref="O20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19" width="8.42578125" customWidth="1"/>
    <col min="20" max="21" width="15" customWidth="1"/>
    <col min="22" max="16384" width="9.140625" style="31"/>
  </cols>
  <sheetData>
    <row r="2" spans="1:21" ht="30" x14ac:dyDescent="0.25">
      <c r="A2" s="1" t="s">
        <v>27</v>
      </c>
      <c r="B2" s="1"/>
    </row>
    <row r="3" spans="1:21" ht="30" customHeight="1" x14ac:dyDescent="0.25">
      <c r="T3" s="47" t="s">
        <v>36</v>
      </c>
      <c r="U3" s="47" t="s">
        <v>37</v>
      </c>
    </row>
    <row r="4" spans="1:21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47"/>
      <c r="U4" s="47"/>
    </row>
    <row r="5" spans="1:21" s="33" customFormat="1" ht="18" customHeight="1" x14ac:dyDescent="0.25">
      <c r="A5" s="24" t="s">
        <v>4</v>
      </c>
      <c r="B5" s="25">
        <v>10.411101193454368</v>
      </c>
      <c r="C5" s="35">
        <v>100</v>
      </c>
      <c r="D5" s="35">
        <v>103.14332549837205</v>
      </c>
      <c r="E5" s="35">
        <v>105.32788366018201</v>
      </c>
      <c r="F5" s="35">
        <v>106.23217920152459</v>
      </c>
      <c r="G5" s="35">
        <v>103.33966886250857</v>
      </c>
      <c r="H5" s="35">
        <v>108.65886007473395</v>
      </c>
      <c r="I5" s="35">
        <v>135.50619791020537</v>
      </c>
      <c r="J5" s="35">
        <v>141.35984593017227</v>
      </c>
      <c r="K5" s="35">
        <v>145.70145938990598</v>
      </c>
      <c r="L5" s="35">
        <v>160.6769808543192</v>
      </c>
      <c r="M5" s="35">
        <v>171.85002745720001</v>
      </c>
      <c r="N5" s="35">
        <v>180.86681868930532</v>
      </c>
      <c r="O5" s="35">
        <v>187.26307124434521</v>
      </c>
      <c r="P5" s="35">
        <v>189.94608706642043</v>
      </c>
      <c r="Q5" s="35">
        <v>194.12234993523157</v>
      </c>
      <c r="R5" s="35">
        <v>185.75544600069833</v>
      </c>
      <c r="S5" s="35">
        <v>185.25378364132891</v>
      </c>
      <c r="T5" s="38">
        <f>S5/R5*100-100</f>
        <v>-0.27006603045572319</v>
      </c>
      <c r="U5" s="38">
        <f>S5/G5*100-100</f>
        <v>79.266864003411399</v>
      </c>
    </row>
    <row r="6" spans="1:21" s="33" customFormat="1" ht="18" customHeight="1" x14ac:dyDescent="0.25">
      <c r="A6" s="24" t="s">
        <v>22</v>
      </c>
      <c r="B6" s="25">
        <v>3.0226516000727477</v>
      </c>
      <c r="C6" s="35">
        <v>100</v>
      </c>
      <c r="D6" s="35">
        <v>103.5277177825774</v>
      </c>
      <c r="E6" s="35">
        <v>101.67381600748645</v>
      </c>
      <c r="F6" s="35">
        <v>101.90542003327906</v>
      </c>
      <c r="G6" s="35">
        <v>104.05193756226966</v>
      </c>
      <c r="H6" s="35">
        <v>127.9566514497547</v>
      </c>
      <c r="I6" s="35">
        <v>158.92015886460661</v>
      </c>
      <c r="J6" s="35">
        <v>173.76107040665536</v>
      </c>
      <c r="K6" s="35">
        <v>186.49081915439569</v>
      </c>
      <c r="L6" s="35">
        <v>187.54595189980685</v>
      </c>
      <c r="M6" s="35">
        <v>198.50319547495045</v>
      </c>
      <c r="N6" s="35">
        <v>209.42087122607271</v>
      </c>
      <c r="O6" s="35">
        <v>220.60992920300862</v>
      </c>
      <c r="P6" s="35">
        <v>226.65312535009062</v>
      </c>
      <c r="Q6" s="35">
        <v>232.94904549870424</v>
      </c>
      <c r="R6" s="35">
        <v>218.76682696254852</v>
      </c>
      <c r="S6" s="35">
        <v>223.1359835701887</v>
      </c>
      <c r="T6" s="38">
        <f t="shared" ref="T6:T19" si="0">S6/R6*100-100</f>
        <v>1.9971751057065603</v>
      </c>
      <c r="U6" s="38">
        <f t="shared" ref="U6:U19" si="1">S6/G6*100-100</f>
        <v>114.44673573392467</v>
      </c>
    </row>
    <row r="7" spans="1:21" s="33" customFormat="1" ht="18" customHeight="1" x14ac:dyDescent="0.25">
      <c r="A7" s="24" t="s">
        <v>5</v>
      </c>
      <c r="B7" s="25">
        <v>13.614200010989489</v>
      </c>
      <c r="C7" s="35">
        <v>100</v>
      </c>
      <c r="D7" s="35">
        <v>103.13220517996635</v>
      </c>
      <c r="E7" s="35">
        <v>104.5600899481316</v>
      </c>
      <c r="F7" s="35">
        <v>106.69479486656057</v>
      </c>
      <c r="G7" s="35">
        <v>107.86167416635131</v>
      </c>
      <c r="H7" s="35">
        <v>115.21750264911222</v>
      </c>
      <c r="I7" s="35">
        <v>116.47886470809559</v>
      </c>
      <c r="J7" s="35">
        <v>121.15613627962817</v>
      </c>
      <c r="K7" s="35">
        <v>129.92758861465796</v>
      </c>
      <c r="L7" s="35">
        <v>137.86281660287233</v>
      </c>
      <c r="M7" s="35">
        <v>144.63159940318059</v>
      </c>
      <c r="N7" s="35">
        <v>152.01034436243933</v>
      </c>
      <c r="O7" s="35">
        <v>157.09639805495434</v>
      </c>
      <c r="P7" s="35">
        <v>160.23916863856681</v>
      </c>
      <c r="Q7" s="35">
        <v>163.93920837383749</v>
      </c>
      <c r="R7" s="35">
        <v>166.30555471871142</v>
      </c>
      <c r="S7" s="35">
        <v>167.10989995383497</v>
      </c>
      <c r="T7" s="38">
        <f t="shared" si="0"/>
        <v>0.48365506280534021</v>
      </c>
      <c r="U7" s="38">
        <f t="shared" si="1"/>
        <v>54.929822149902094</v>
      </c>
    </row>
    <row r="8" spans="1:21" s="33" customFormat="1" ht="18" customHeight="1" x14ac:dyDescent="0.25">
      <c r="A8" s="24" t="s">
        <v>9</v>
      </c>
      <c r="B8" s="25">
        <v>4.4823507842395545</v>
      </c>
      <c r="C8" s="35">
        <v>100</v>
      </c>
      <c r="D8" s="35">
        <v>103.52771778257738</v>
      </c>
      <c r="E8" s="35">
        <v>103.83310928046109</v>
      </c>
      <c r="F8" s="35">
        <v>105.95297211901379</v>
      </c>
      <c r="G8" s="35">
        <v>107.39450915464664</v>
      </c>
      <c r="H8" s="35">
        <v>114.71847844621843</v>
      </c>
      <c r="I8" s="35">
        <v>115.97437735783639</v>
      </c>
      <c r="J8" s="35">
        <v>119.73694981578002</v>
      </c>
      <c r="K8" s="35">
        <v>119.73694981578002</v>
      </c>
      <c r="L8" s="35">
        <v>127.04979234239337</v>
      </c>
      <c r="M8" s="35">
        <v>133.28767773006223</v>
      </c>
      <c r="N8" s="35">
        <v>140.08768398208721</v>
      </c>
      <c r="O8" s="35">
        <v>147.5723688119873</v>
      </c>
      <c r="P8" s="35">
        <v>151.78872220661549</v>
      </c>
      <c r="Q8" s="35">
        <v>156.00507560124368</v>
      </c>
      <c r="R8" s="35">
        <v>158.25689835976871</v>
      </c>
      <c r="S8" s="35">
        <v>159.02231586092444</v>
      </c>
      <c r="T8" s="38">
        <f t="shared" si="0"/>
        <v>0.48365506280534021</v>
      </c>
      <c r="U8" s="38">
        <f t="shared" si="1"/>
        <v>48.073041268743509</v>
      </c>
    </row>
    <row r="9" spans="1:21" s="33" customFormat="1" ht="18" customHeight="1" x14ac:dyDescent="0.25">
      <c r="A9" s="24" t="s">
        <v>10</v>
      </c>
      <c r="B9" s="25">
        <v>9.1790423809261892</v>
      </c>
      <c r="C9" s="35">
        <v>100</v>
      </c>
      <c r="D9" s="35">
        <v>103.52771778257738</v>
      </c>
      <c r="E9" s="35">
        <v>104.96107849707677</v>
      </c>
      <c r="F9" s="35">
        <v>107.10397002119909</v>
      </c>
      <c r="G9" s="35">
        <v>108.56116689223582</v>
      </c>
      <c r="H9" s="35">
        <v>115.9646985889169</v>
      </c>
      <c r="I9" s="35">
        <v>144.76888918507112</v>
      </c>
      <c r="J9" s="35">
        <v>149.46564589654855</v>
      </c>
      <c r="K9" s="35">
        <v>179.35877507585826</v>
      </c>
      <c r="L9" s="35">
        <v>212.61821107723691</v>
      </c>
      <c r="M9" s="35">
        <v>225.04028419417187</v>
      </c>
      <c r="N9" s="35">
        <v>237.41749982485135</v>
      </c>
      <c r="O9" s="35">
        <v>232.2379221245908</v>
      </c>
      <c r="P9" s="35">
        <v>238.87329132815051</v>
      </c>
      <c r="Q9" s="35">
        <v>245.50866053171026</v>
      </c>
      <c r="R9" s="35">
        <v>280.58132632195452</v>
      </c>
      <c r="S9" s="35">
        <v>281.93837211199701</v>
      </c>
      <c r="T9" s="38">
        <f t="shared" si="0"/>
        <v>0.48365506280534021</v>
      </c>
      <c r="U9" s="38">
        <f t="shared" si="1"/>
        <v>159.7046256806226</v>
      </c>
    </row>
    <row r="10" spans="1:21" s="33" customFormat="1" ht="18" customHeight="1" x14ac:dyDescent="0.25">
      <c r="A10" s="24" t="s">
        <v>11</v>
      </c>
      <c r="B10" s="25">
        <v>1.3853168712577497</v>
      </c>
      <c r="C10" s="35">
        <v>100</v>
      </c>
      <c r="D10" s="35">
        <v>103.5277177825774</v>
      </c>
      <c r="E10" s="35">
        <v>103.5277177825774</v>
      </c>
      <c r="F10" s="35">
        <v>105.46086535813775</v>
      </c>
      <c r="G10" s="35">
        <v>106.89570706369065</v>
      </c>
      <c r="H10" s="35">
        <v>113.56297573511719</v>
      </c>
      <c r="I10" s="35">
        <v>141.13065389541148</v>
      </c>
      <c r="J10" s="35">
        <v>149.26112481730516</v>
      </c>
      <c r="K10" s="35">
        <v>159.05628735644834</v>
      </c>
      <c r="L10" s="35">
        <v>168.84435328274267</v>
      </c>
      <c r="M10" s="35">
        <v>167.92936320876092</v>
      </c>
      <c r="N10" s="35">
        <v>177.16547818524276</v>
      </c>
      <c r="O10" s="35">
        <v>165.93612195528493</v>
      </c>
      <c r="P10" s="35">
        <v>169.25573443078781</v>
      </c>
      <c r="Q10" s="35">
        <v>173.95728260942079</v>
      </c>
      <c r="R10" s="35">
        <v>173.95728260942079</v>
      </c>
      <c r="S10" s="35">
        <v>173.01342434073499</v>
      </c>
      <c r="T10" s="38">
        <f t="shared" si="0"/>
        <v>-0.54258048558105543</v>
      </c>
      <c r="U10" s="38">
        <f t="shared" si="1"/>
        <v>61.852546835814508</v>
      </c>
    </row>
    <row r="11" spans="1:21" s="33" customFormat="1" ht="18" customHeight="1" x14ac:dyDescent="0.25">
      <c r="A11" s="24" t="s">
        <v>12</v>
      </c>
      <c r="B11" s="25">
        <v>0.32409809083250557</v>
      </c>
      <c r="C11" s="35">
        <v>100</v>
      </c>
      <c r="D11" s="35">
        <v>103.52771778257738</v>
      </c>
      <c r="E11" s="35">
        <v>104.96107849707677</v>
      </c>
      <c r="F11" s="35">
        <v>107.10397002119909</v>
      </c>
      <c r="G11" s="35">
        <v>108.56116689223582</v>
      </c>
      <c r="H11" s="35">
        <v>115.96469858891689</v>
      </c>
      <c r="I11" s="35">
        <v>144.95587323614612</v>
      </c>
      <c r="J11" s="35">
        <v>149.65869629655927</v>
      </c>
      <c r="K11" s="35">
        <v>149.65869629655927</v>
      </c>
      <c r="L11" s="35">
        <v>158.40240295537271</v>
      </c>
      <c r="M11" s="35">
        <v>166.17963750687895</v>
      </c>
      <c r="N11" s="35">
        <v>174.65770984822902</v>
      </c>
      <c r="O11" s="35">
        <v>183.98942177440583</v>
      </c>
      <c r="P11" s="35">
        <v>190.21195385456252</v>
      </c>
      <c r="Q11" s="35">
        <v>195.49561923941147</v>
      </c>
      <c r="R11" s="35">
        <v>198.31746002182601</v>
      </c>
      <c r="S11" s="35">
        <v>199.27663245764856</v>
      </c>
      <c r="T11" s="38">
        <f t="shared" si="0"/>
        <v>0.48365506280536863</v>
      </c>
      <c r="U11" s="38">
        <f t="shared" si="1"/>
        <v>83.561616149043658</v>
      </c>
    </row>
    <row r="12" spans="1:21" s="33" customFormat="1" ht="18" customHeight="1" x14ac:dyDescent="0.25">
      <c r="A12" s="24" t="s">
        <v>1</v>
      </c>
      <c r="B12" s="25">
        <v>4.4823507842395545</v>
      </c>
      <c r="C12" s="35">
        <v>100</v>
      </c>
      <c r="D12" s="35">
        <v>103.13220517996635</v>
      </c>
      <c r="E12" s="35">
        <v>104.5600899481316</v>
      </c>
      <c r="F12" s="35">
        <v>106.69479486656057</v>
      </c>
      <c r="G12" s="35">
        <v>107.86167416635131</v>
      </c>
      <c r="H12" s="35">
        <v>115.21750264911222</v>
      </c>
      <c r="I12" s="35">
        <v>144.02187831139028</v>
      </c>
      <c r="J12" s="35">
        <v>149.80515443442562</v>
      </c>
      <c r="K12" s="35">
        <v>160.65073611120187</v>
      </c>
      <c r="L12" s="35">
        <v>170.46235680784758</v>
      </c>
      <c r="M12" s="35">
        <v>178.83171046891974</v>
      </c>
      <c r="N12" s="35">
        <v>187.95526014702102</v>
      </c>
      <c r="O12" s="35">
        <v>194.24398048975706</v>
      </c>
      <c r="P12" s="35">
        <v>198.12990197163245</v>
      </c>
      <c r="Q12" s="35">
        <v>202.70486648417224</v>
      </c>
      <c r="R12" s="35">
        <v>205.63076764382143</v>
      </c>
      <c r="S12" s="35">
        <v>206.62531126221626</v>
      </c>
      <c r="T12" s="38">
        <f t="shared" si="0"/>
        <v>0.48365506280534021</v>
      </c>
      <c r="U12" s="38">
        <f t="shared" si="1"/>
        <v>91.565088210614306</v>
      </c>
    </row>
    <row r="13" spans="1:21" s="33" customFormat="1" ht="18" customHeight="1" x14ac:dyDescent="0.25">
      <c r="A13" s="24" t="s">
        <v>6</v>
      </c>
      <c r="B13" s="25">
        <v>0.32409809083250557</v>
      </c>
      <c r="C13" s="35">
        <v>100</v>
      </c>
      <c r="D13" s="35">
        <v>101.43591075673903</v>
      </c>
      <c r="E13" s="35">
        <v>104.35153937421398</v>
      </c>
      <c r="F13" s="35">
        <v>108.78883235957845</v>
      </c>
      <c r="G13" s="35">
        <v>110.29962459058493</v>
      </c>
      <c r="H13" s="35">
        <v>121.35069316113592</v>
      </c>
      <c r="I13" s="35">
        <v>151.68836645141991</v>
      </c>
      <c r="J13" s="35">
        <v>157.1152207415987</v>
      </c>
      <c r="K13" s="35">
        <v>171.18819203323207</v>
      </c>
      <c r="L13" s="35">
        <v>180.39047882104165</v>
      </c>
      <c r="M13" s="35">
        <v>187.59781758684761</v>
      </c>
      <c r="N13" s="35">
        <v>192.73252737422064</v>
      </c>
      <c r="O13" s="35">
        <v>200.43867502301762</v>
      </c>
      <c r="P13" s="35">
        <v>198.01373795898465</v>
      </c>
      <c r="Q13" s="35">
        <v>195.53852515843954</v>
      </c>
      <c r="R13" s="35">
        <v>197.41534430278628</v>
      </c>
      <c r="S13" s="35">
        <v>198.26283989188482</v>
      </c>
      <c r="T13" s="38">
        <f t="shared" si="0"/>
        <v>0.42929570246511162</v>
      </c>
      <c r="U13" s="38">
        <f t="shared" si="1"/>
        <v>79.749333352498439</v>
      </c>
    </row>
    <row r="14" spans="1:21" s="33" customFormat="1" ht="18" customHeight="1" x14ac:dyDescent="0.25">
      <c r="A14" s="24" t="s">
        <v>2</v>
      </c>
      <c r="B14" s="25">
        <v>13.614200010989489</v>
      </c>
      <c r="C14" s="35">
        <v>100</v>
      </c>
      <c r="D14" s="35">
        <v>102.14879794610579</v>
      </c>
      <c r="E14" s="35">
        <v>104.45117866980297</v>
      </c>
      <c r="F14" s="35">
        <v>106.16379746500508</v>
      </c>
      <c r="G14" s="35">
        <v>108.2375764619464</v>
      </c>
      <c r="H14" s="35">
        <v>115.87366370171107</v>
      </c>
      <c r="I14" s="35">
        <v>144.84207962713884</v>
      </c>
      <c r="J14" s="35">
        <v>148.50797098822002</v>
      </c>
      <c r="K14" s="35">
        <v>155.72598171457909</v>
      </c>
      <c r="L14" s="35">
        <v>164.81339248409208</v>
      </c>
      <c r="M14" s="35">
        <v>173.30962637194611</v>
      </c>
      <c r="N14" s="35">
        <v>180.63764184294595</v>
      </c>
      <c r="O14" s="35">
        <v>191.18500230929197</v>
      </c>
      <c r="P14" s="35">
        <v>191.80701085750749</v>
      </c>
      <c r="Q14" s="35">
        <v>197.36412235715031</v>
      </c>
      <c r="R14" s="35">
        <v>202.29000469394805</v>
      </c>
      <c r="S14" s="35">
        <v>204.03298672441127</v>
      </c>
      <c r="T14" s="38">
        <f t="shared" si="0"/>
        <v>0.86162538435858949</v>
      </c>
      <c r="U14" s="38">
        <f t="shared" si="1"/>
        <v>88.504762757824807</v>
      </c>
    </row>
    <row r="15" spans="1:21" s="33" customFormat="1" ht="18" customHeight="1" x14ac:dyDescent="0.25">
      <c r="A15" s="24" t="s">
        <v>7</v>
      </c>
      <c r="B15" s="25">
        <v>4.4823507842395545</v>
      </c>
      <c r="C15" s="35">
        <v>100</v>
      </c>
      <c r="D15" s="35">
        <v>103.52771778257738</v>
      </c>
      <c r="E15" s="35">
        <v>105.95355585314354</v>
      </c>
      <c r="F15" s="35">
        <v>107.06984241533378</v>
      </c>
      <c r="G15" s="35">
        <v>108.52657496520227</v>
      </c>
      <c r="H15" s="35">
        <v>108.46465064419858</v>
      </c>
      <c r="I15" s="35">
        <v>127.29791918362011</v>
      </c>
      <c r="J15" s="35">
        <v>131.42786284519269</v>
      </c>
      <c r="K15" s="35">
        <v>142.77623045831876</v>
      </c>
      <c r="L15" s="35">
        <v>151.11783377220107</v>
      </c>
      <c r="M15" s="35">
        <v>159.9467895369977</v>
      </c>
      <c r="N15" s="35">
        <v>168.74386296153256</v>
      </c>
      <c r="O15" s="35">
        <v>177.75960649690586</v>
      </c>
      <c r="P15" s="35">
        <v>182.83845239681744</v>
      </c>
      <c r="Q15" s="35">
        <v>187.91729829672903</v>
      </c>
      <c r="R15" s="35">
        <v>191.75696690659174</v>
      </c>
      <c r="S15" s="35">
        <v>195.41819608695926</v>
      </c>
      <c r="T15" s="38">
        <f t="shared" si="0"/>
        <v>1.909306993863197</v>
      </c>
      <c r="U15" s="38">
        <f t="shared" si="1"/>
        <v>80.064833106193333</v>
      </c>
    </row>
    <row r="16" spans="1:21" s="33" customFormat="1" ht="18" customHeight="1" x14ac:dyDescent="0.25">
      <c r="A16" s="24" t="s">
        <v>8</v>
      </c>
      <c r="B16" s="25">
        <v>4.4823507842395545</v>
      </c>
      <c r="C16" s="35">
        <v>100</v>
      </c>
      <c r="D16" s="35">
        <v>104.39280641400683</v>
      </c>
      <c r="E16" s="35">
        <v>106.41642121960004</v>
      </c>
      <c r="F16" s="35">
        <v>107.07455767702807</v>
      </c>
      <c r="G16" s="35">
        <v>108.53135438011688</v>
      </c>
      <c r="H16" s="35">
        <v>109.20257072316795</v>
      </c>
      <c r="I16" s="35">
        <v>135.01075777336317</v>
      </c>
      <c r="J16" s="35">
        <v>136.96457920463499</v>
      </c>
      <c r="K16" s="35">
        <v>160.37917949190933</v>
      </c>
      <c r="L16" s="35">
        <v>166.20967373863934</v>
      </c>
      <c r="M16" s="35">
        <v>175.92035989982273</v>
      </c>
      <c r="N16" s="35">
        <v>185.59597969431297</v>
      </c>
      <c r="O16" s="35">
        <v>195.51210775226625</v>
      </c>
      <c r="P16" s="35">
        <v>201.09816797375956</v>
      </c>
      <c r="Q16" s="35">
        <v>209.67471727835385</v>
      </c>
      <c r="R16" s="35">
        <v>214.46686359497886</v>
      </c>
      <c r="S16" s="35">
        <v>214.46686359497886</v>
      </c>
      <c r="T16" s="38">
        <f t="shared" si="0"/>
        <v>0</v>
      </c>
      <c r="U16" s="38">
        <f t="shared" si="1"/>
        <v>97.608207158123804</v>
      </c>
    </row>
    <row r="17" spans="1:21" s="33" customFormat="1" ht="18" customHeight="1" x14ac:dyDescent="0.25">
      <c r="A17" s="24" t="s">
        <v>0</v>
      </c>
      <c r="B17" s="25">
        <v>13.614200010989489</v>
      </c>
      <c r="C17" s="35">
        <v>100</v>
      </c>
      <c r="D17" s="35">
        <v>103.68987056021683</v>
      </c>
      <c r="E17" s="35">
        <v>106.04640926421906</v>
      </c>
      <c r="F17" s="35">
        <v>110.65014487248023</v>
      </c>
      <c r="G17" s="35">
        <v>112.049853248221</v>
      </c>
      <c r="H17" s="35">
        <v>119.162013302311</v>
      </c>
      <c r="I17" s="35">
        <v>119.162013302311</v>
      </c>
      <c r="J17" s="35">
        <v>124.40500747415308</v>
      </c>
      <c r="K17" s="35">
        <v>129.06754473443291</v>
      </c>
      <c r="L17" s="35">
        <v>136.45741132958921</v>
      </c>
      <c r="M17" s="35">
        <v>143.00333390491883</v>
      </c>
      <c r="N17" s="35">
        <v>152.75045471402194</v>
      </c>
      <c r="O17" s="35">
        <v>160.91169329445682</v>
      </c>
      <c r="P17" s="35">
        <v>161.16421316506936</v>
      </c>
      <c r="Q17" s="35">
        <v>164.88217462836801</v>
      </c>
      <c r="R17" s="35">
        <v>165.98885621861831</v>
      </c>
      <c r="S17" s="35">
        <v>166.02377605896373</v>
      </c>
      <c r="T17" s="38">
        <f t="shared" si="0"/>
        <v>2.1037460671124109E-2</v>
      </c>
      <c r="U17" s="38">
        <f t="shared" si="1"/>
        <v>48.169561356921861</v>
      </c>
    </row>
    <row r="18" spans="1:21" s="33" customFormat="1" ht="18" customHeight="1" x14ac:dyDescent="0.25">
      <c r="A18" s="24" t="s">
        <v>3</v>
      </c>
      <c r="B18" s="25">
        <v>16.581688602697309</v>
      </c>
      <c r="C18" s="35">
        <v>100</v>
      </c>
      <c r="D18" s="35">
        <v>101.65266701140698</v>
      </c>
      <c r="E18" s="35">
        <v>103.31359378028094</v>
      </c>
      <c r="F18" s="35">
        <v>107.04924463384231</v>
      </c>
      <c r="G18" s="35">
        <v>108.17890778346437</v>
      </c>
      <c r="H18" s="35">
        <v>113.21026708939409</v>
      </c>
      <c r="I18" s="35">
        <v>113.21026708939409</v>
      </c>
      <c r="J18" s="35">
        <v>117.78066709467443</v>
      </c>
      <c r="K18" s="35">
        <v>127.7506588928841</v>
      </c>
      <c r="L18" s="35">
        <v>128.361222324605</v>
      </c>
      <c r="M18" s="35">
        <v>135.49572567230041</v>
      </c>
      <c r="N18" s="35">
        <v>141.64602454700335</v>
      </c>
      <c r="O18" s="35">
        <v>148.3809608932861</v>
      </c>
      <c r="P18" s="35">
        <v>152.39720219697341</v>
      </c>
      <c r="Q18" s="35">
        <v>158.42020889791155</v>
      </c>
      <c r="R18" s="35">
        <v>163.72415711477191</v>
      </c>
      <c r="S18" s="35">
        <v>163.69263295894461</v>
      </c>
      <c r="T18" s="38">
        <f t="shared" si="0"/>
        <v>-1.9254431589587284E-2</v>
      </c>
      <c r="U18" s="38">
        <f t="shared" si="1"/>
        <v>51.316588707476086</v>
      </c>
    </row>
    <row r="19" spans="1:21" s="33" customFormat="1" ht="18" customHeight="1" x14ac:dyDescent="0.25">
      <c r="A19" s="27" t="s">
        <v>15</v>
      </c>
      <c r="B19" s="28">
        <v>100.00000000000007</v>
      </c>
      <c r="C19" s="36">
        <v>100</v>
      </c>
      <c r="D19" s="36">
        <v>102.9715527932013</v>
      </c>
      <c r="E19" s="36">
        <v>104.66982715166854</v>
      </c>
      <c r="F19" s="36">
        <v>107.05599687772055</v>
      </c>
      <c r="G19" s="36">
        <v>108.04956846148463</v>
      </c>
      <c r="H19" s="36">
        <v>114.68654623088587</v>
      </c>
      <c r="I19" s="36">
        <v>129.09963694085027</v>
      </c>
      <c r="J19" s="36">
        <v>134.04230558514209</v>
      </c>
      <c r="K19" s="36">
        <v>144.31343138033634</v>
      </c>
      <c r="L19" s="36">
        <v>153.97872780920861</v>
      </c>
      <c r="M19" s="36">
        <v>162.28744635923545</v>
      </c>
      <c r="N19" s="36">
        <v>170.75515926732044</v>
      </c>
      <c r="O19" s="36">
        <v>177.00569043032704</v>
      </c>
      <c r="P19" s="36">
        <v>180.18913975597047</v>
      </c>
      <c r="Q19" s="36">
        <v>185.26884970437285</v>
      </c>
      <c r="R19" s="36">
        <v>189.84556753043967</v>
      </c>
      <c r="S19" s="36">
        <v>190.63206890795209</v>
      </c>
      <c r="T19" s="46">
        <f t="shared" si="0"/>
        <v>0.41428482515732412</v>
      </c>
      <c r="U19" s="46">
        <f t="shared" si="1"/>
        <v>76.43019923388664</v>
      </c>
    </row>
    <row r="20" spans="1:21" ht="14.45" customHeight="1" x14ac:dyDescent="0.25">
      <c r="T20" s="39"/>
      <c r="U20" s="39"/>
    </row>
    <row r="21" spans="1:21" ht="14.45" customHeight="1" x14ac:dyDescent="0.25">
      <c r="T21" s="35"/>
      <c r="U21" s="35"/>
    </row>
    <row r="25" spans="1:21" ht="14.45" customHeight="1" x14ac:dyDescent="0.25"/>
  </sheetData>
  <mergeCells count="2">
    <mergeCell ref="T3:T4"/>
    <mergeCell ref="U3:U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13" workbookViewId="0">
      <selection activeCell="I10" sqref="I10"/>
    </sheetView>
  </sheetViews>
  <sheetFormatPr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7" t="s">
        <v>36</v>
      </c>
      <c r="F3" s="47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45839</v>
      </c>
      <c r="D4" s="2">
        <v>45870</v>
      </c>
      <c r="E4" s="47"/>
      <c r="F4" s="47"/>
    </row>
    <row r="5" spans="1:6" s="33" customFormat="1" ht="18" customHeight="1" x14ac:dyDescent="0.25">
      <c r="A5" s="24" t="s">
        <v>2</v>
      </c>
      <c r="B5" s="25">
        <v>13.614200010989489</v>
      </c>
      <c r="C5" s="35">
        <v>202.29000469394805</v>
      </c>
      <c r="D5" s="35">
        <v>204.03298672441127</v>
      </c>
      <c r="E5" s="38">
        <f t="shared" ref="E5:E18" si="0">D5/C5*100-100</f>
        <v>0.86162538435858949</v>
      </c>
      <c r="F5" s="26">
        <f t="shared" ref="F5:F18" si="1">((D5-C5)*B5)/C$19</f>
        <v>0.12499267845419766</v>
      </c>
    </row>
    <row r="6" spans="1:6" s="33" customFormat="1" ht="18" customHeight="1" x14ac:dyDescent="0.25">
      <c r="A6" s="24" t="s">
        <v>7</v>
      </c>
      <c r="B6" s="25">
        <v>4.4823507842395545</v>
      </c>
      <c r="C6" s="35">
        <v>191.75696690659174</v>
      </c>
      <c r="D6" s="35">
        <v>195.41819608695926</v>
      </c>
      <c r="E6" s="38">
        <f t="shared" si="0"/>
        <v>1.909306993863197</v>
      </c>
      <c r="F6" s="26">
        <f t="shared" si="1"/>
        <v>8.644349036629341E-2</v>
      </c>
    </row>
    <row r="7" spans="1:6" s="33" customFormat="1" ht="18" customHeight="1" x14ac:dyDescent="0.25">
      <c r="A7" s="24" t="s">
        <v>22</v>
      </c>
      <c r="B7" s="25">
        <v>3.0226516000727477</v>
      </c>
      <c r="C7" s="35">
        <v>218.76682696254852</v>
      </c>
      <c r="D7" s="35">
        <v>223.1359835701887</v>
      </c>
      <c r="E7" s="38">
        <f t="shared" si="0"/>
        <v>1.9971751057065603</v>
      </c>
      <c r="F7" s="26">
        <f t="shared" si="1"/>
        <v>6.9564111413528237E-2</v>
      </c>
    </row>
    <row r="8" spans="1:6" s="33" customFormat="1" ht="18" customHeight="1" x14ac:dyDescent="0.25">
      <c r="A8" s="24" t="s">
        <v>10</v>
      </c>
      <c r="B8" s="25">
        <v>9.1790423809261892</v>
      </c>
      <c r="C8" s="35">
        <v>280.58132632195452</v>
      </c>
      <c r="D8" s="35">
        <v>281.93837211199701</v>
      </c>
      <c r="E8" s="38">
        <f t="shared" si="0"/>
        <v>0.48365506280534021</v>
      </c>
      <c r="F8" s="26">
        <f t="shared" si="1"/>
        <v>6.5613229646039772E-2</v>
      </c>
    </row>
    <row r="9" spans="1:6" s="33" customFormat="1" ht="18" customHeight="1" x14ac:dyDescent="0.25">
      <c r="A9" s="24" t="s">
        <v>5</v>
      </c>
      <c r="B9" s="25">
        <v>13.614200010989489</v>
      </c>
      <c r="C9" s="35">
        <v>166.30555471871142</v>
      </c>
      <c r="D9" s="35">
        <v>167.10989995383497</v>
      </c>
      <c r="E9" s="38">
        <f t="shared" si="0"/>
        <v>0.48365506280534021</v>
      </c>
      <c r="F9" s="26">
        <f t="shared" si="1"/>
        <v>5.7681182928342865E-2</v>
      </c>
    </row>
    <row r="10" spans="1:6" s="33" customFormat="1" ht="18" customHeight="1" x14ac:dyDescent="0.25">
      <c r="A10" s="24" t="s">
        <v>1</v>
      </c>
      <c r="B10" s="25">
        <v>4.4823507842395545</v>
      </c>
      <c r="C10" s="35">
        <v>205.63076764382143</v>
      </c>
      <c r="D10" s="35">
        <v>206.62531126221626</v>
      </c>
      <c r="E10" s="38">
        <f t="shared" si="0"/>
        <v>0.48365506280534021</v>
      </c>
      <c r="F10" s="26">
        <f t="shared" si="1"/>
        <v>2.3481682642697101E-2</v>
      </c>
    </row>
    <row r="11" spans="1:6" s="33" customFormat="1" ht="18" customHeight="1" x14ac:dyDescent="0.25">
      <c r="A11" s="24" t="s">
        <v>9</v>
      </c>
      <c r="B11" s="25">
        <v>4.4823507842395545</v>
      </c>
      <c r="C11" s="35">
        <v>158.25689835976871</v>
      </c>
      <c r="D11" s="35">
        <v>159.02231586092444</v>
      </c>
      <c r="E11" s="38">
        <f t="shared" si="0"/>
        <v>0.48365506280534021</v>
      </c>
      <c r="F11" s="26">
        <f t="shared" si="1"/>
        <v>1.8071898023249544E-2</v>
      </c>
    </row>
    <row r="12" spans="1:6" s="33" customFormat="1" ht="18" customHeight="1" x14ac:dyDescent="0.25">
      <c r="A12" s="24" t="s">
        <v>0</v>
      </c>
      <c r="B12" s="25">
        <v>13.614200010989489</v>
      </c>
      <c r="C12" s="35">
        <v>165.98885621861831</v>
      </c>
      <c r="D12" s="35">
        <v>166.02377605896373</v>
      </c>
      <c r="E12" s="38">
        <f t="shared" si="0"/>
        <v>2.1037460671124109E-2</v>
      </c>
      <c r="F12" s="26">
        <f t="shared" si="1"/>
        <v>2.5041706108739899E-3</v>
      </c>
    </row>
    <row r="13" spans="1:6" s="33" customFormat="1" ht="18" customHeight="1" x14ac:dyDescent="0.25">
      <c r="A13" s="24" t="s">
        <v>12</v>
      </c>
      <c r="B13" s="25">
        <v>0.32409809083250557</v>
      </c>
      <c r="C13" s="35">
        <v>198.31746002182601</v>
      </c>
      <c r="D13" s="35">
        <v>199.27663245764856</v>
      </c>
      <c r="E13" s="38">
        <f t="shared" si="0"/>
        <v>0.48365506280536863</v>
      </c>
      <c r="F13" s="26">
        <f t="shared" si="1"/>
        <v>1.6374675441364157E-3</v>
      </c>
    </row>
    <row r="14" spans="1:6" s="33" customFormat="1" ht="18" customHeight="1" x14ac:dyDescent="0.25">
      <c r="A14" s="24" t="s">
        <v>6</v>
      </c>
      <c r="B14" s="25">
        <v>0.32409809083250557</v>
      </c>
      <c r="C14" s="35">
        <v>197.41534430278628</v>
      </c>
      <c r="D14" s="35">
        <v>198.26283989188482</v>
      </c>
      <c r="E14" s="38">
        <f t="shared" si="0"/>
        <v>0.42929570246511162</v>
      </c>
      <c r="F14" s="26">
        <f t="shared" si="1"/>
        <v>1.4468165150696324E-3</v>
      </c>
    </row>
    <row r="15" spans="1:6" s="33" customFormat="1" ht="18" customHeight="1" x14ac:dyDescent="0.25">
      <c r="A15" s="24" t="s">
        <v>8</v>
      </c>
      <c r="B15" s="25">
        <v>4.4823507842395545</v>
      </c>
      <c r="C15" s="35">
        <v>214.46686359497886</v>
      </c>
      <c r="D15" s="35">
        <v>214.46686359497886</v>
      </c>
      <c r="E15" s="38">
        <f t="shared" si="0"/>
        <v>0</v>
      </c>
      <c r="F15" s="26">
        <f t="shared" si="1"/>
        <v>0</v>
      </c>
    </row>
    <row r="16" spans="1:6" s="33" customFormat="1" ht="18" customHeight="1" x14ac:dyDescent="0.25">
      <c r="A16" s="24" t="s">
        <v>3</v>
      </c>
      <c r="B16" s="25">
        <v>16.581688602697309</v>
      </c>
      <c r="C16" s="35">
        <v>163.72415711477191</v>
      </c>
      <c r="D16" s="35">
        <v>163.69263295894461</v>
      </c>
      <c r="E16" s="38">
        <f t="shared" si="0"/>
        <v>-1.9254431589587284E-2</v>
      </c>
      <c r="F16" s="26">
        <f t="shared" si="1"/>
        <v>-2.7534155376440915E-3</v>
      </c>
    </row>
    <row r="17" spans="1:6" s="33" customFormat="1" ht="18" customHeight="1" x14ac:dyDescent="0.25">
      <c r="A17" s="24" t="s">
        <v>11</v>
      </c>
      <c r="B17" s="25">
        <v>1.3853168712577497</v>
      </c>
      <c r="C17" s="35">
        <v>173.95728260942079</v>
      </c>
      <c r="D17" s="35">
        <v>173.01342434073499</v>
      </c>
      <c r="E17" s="38">
        <f t="shared" si="0"/>
        <v>-0.54258048558105543</v>
      </c>
      <c r="F17" s="26">
        <f t="shared" si="1"/>
        <v>-6.8874022222136979E-3</v>
      </c>
    </row>
    <row r="18" spans="1:6" s="33" customFormat="1" ht="18" customHeight="1" x14ac:dyDescent="0.25">
      <c r="A18" s="24" t="s">
        <v>4</v>
      </c>
      <c r="B18" s="25">
        <v>10.411101193454368</v>
      </c>
      <c r="C18" s="35">
        <v>185.75544600069833</v>
      </c>
      <c r="D18" s="35">
        <v>185.25378364132891</v>
      </c>
      <c r="E18" s="38">
        <f t="shared" si="0"/>
        <v>-0.27006603045572319</v>
      </c>
      <c r="F18" s="26">
        <f t="shared" si="1"/>
        <v>-2.7511085227231682E-2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189.84556753043967</v>
      </c>
      <c r="D19" s="36">
        <v>190.63206890795209</v>
      </c>
      <c r="E19" s="45">
        <f t="shared" ref="E19" si="2">D19/C19*100-100</f>
        <v>0.41428482515732412</v>
      </c>
      <c r="F19" s="29">
        <f t="shared" ref="F19" si="3">((D19-C19)*B19)/C$19</f>
        <v>0.41428482515733017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/>
  </sheetViews>
  <sheetFormatPr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7" t="s">
        <v>37</v>
      </c>
      <c r="F3" s="47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45505</v>
      </c>
      <c r="D4" s="2">
        <v>45870</v>
      </c>
      <c r="E4" s="47"/>
      <c r="F4" s="47"/>
    </row>
    <row r="5" spans="1:6" s="33" customFormat="1" ht="18" customHeight="1" x14ac:dyDescent="0.25">
      <c r="A5" s="24" t="s">
        <v>10</v>
      </c>
      <c r="B5" s="25">
        <v>9.1790423809261892</v>
      </c>
      <c r="C5" s="35">
        <v>108.56116689223582</v>
      </c>
      <c r="D5" s="35">
        <v>281.93837211199701</v>
      </c>
      <c r="E5" s="38">
        <f t="shared" ref="E5:E19" si="0">D5/C5*100-100</f>
        <v>159.7046256806226</v>
      </c>
      <c r="F5" s="26">
        <f t="shared" ref="F5:F18" si="1">((D5-C5)*B5)/C$19</f>
        <v>14.728765114559522</v>
      </c>
    </row>
    <row r="6" spans="1:6" s="33" customFormat="1" ht="18" customHeight="1" x14ac:dyDescent="0.25">
      <c r="A6" s="24" t="s">
        <v>2</v>
      </c>
      <c r="B6" s="25">
        <v>13.614200010989489</v>
      </c>
      <c r="C6" s="35">
        <v>108.2375764619464</v>
      </c>
      <c r="D6" s="35">
        <v>204.03298672441127</v>
      </c>
      <c r="E6" s="38">
        <f t="shared" si="0"/>
        <v>88.504762757824807</v>
      </c>
      <c r="F6" s="26">
        <f t="shared" si="1"/>
        <v>12.070181251236365</v>
      </c>
    </row>
    <row r="7" spans="1:6" s="33" customFormat="1" ht="18" customHeight="1" x14ac:dyDescent="0.25">
      <c r="A7" s="24" t="s">
        <v>3</v>
      </c>
      <c r="B7" s="25">
        <v>16.581688602697309</v>
      </c>
      <c r="C7" s="35">
        <v>108.17890778346437</v>
      </c>
      <c r="D7" s="35">
        <v>163.69263295894461</v>
      </c>
      <c r="E7" s="38">
        <f t="shared" si="0"/>
        <v>51.316588707476086</v>
      </c>
      <c r="F7" s="26">
        <f t="shared" si="1"/>
        <v>8.5193427159651929</v>
      </c>
    </row>
    <row r="8" spans="1:6" s="33" customFormat="1" ht="18" customHeight="1" x14ac:dyDescent="0.25">
      <c r="A8" s="24" t="s">
        <v>4</v>
      </c>
      <c r="B8" s="25">
        <v>10.411101193454368</v>
      </c>
      <c r="C8" s="35">
        <v>103.33966886250857</v>
      </c>
      <c r="D8" s="35">
        <v>185.25378364132891</v>
      </c>
      <c r="E8" s="38">
        <f t="shared" si="0"/>
        <v>79.266864003411399</v>
      </c>
      <c r="F8" s="26">
        <f t="shared" si="1"/>
        <v>7.8928231762307268</v>
      </c>
    </row>
    <row r="9" spans="1:6" s="33" customFormat="1" ht="18" customHeight="1" x14ac:dyDescent="0.25">
      <c r="A9" s="24" t="s">
        <v>5</v>
      </c>
      <c r="B9" s="25">
        <v>13.614200010989489</v>
      </c>
      <c r="C9" s="35">
        <v>107.86167416635131</v>
      </c>
      <c r="D9" s="35">
        <v>167.10989995383497</v>
      </c>
      <c r="E9" s="38">
        <f t="shared" si="0"/>
        <v>54.929822149902094</v>
      </c>
      <c r="F9" s="26">
        <f t="shared" si="1"/>
        <v>7.465251436470056</v>
      </c>
    </row>
    <row r="10" spans="1:6" s="33" customFormat="1" ht="18" customHeight="1" x14ac:dyDescent="0.25">
      <c r="A10" s="24" t="s">
        <v>0</v>
      </c>
      <c r="B10" s="25">
        <v>13.614200010989489</v>
      </c>
      <c r="C10" s="35">
        <v>112.049853248221</v>
      </c>
      <c r="D10" s="35">
        <v>166.02377605896373</v>
      </c>
      <c r="E10" s="38">
        <f t="shared" si="0"/>
        <v>48.169561356921861</v>
      </c>
      <c r="F10" s="26">
        <f t="shared" si="1"/>
        <v>6.800691488046902</v>
      </c>
    </row>
    <row r="11" spans="1:6" s="33" customFormat="1" ht="18" customHeight="1" x14ac:dyDescent="0.25">
      <c r="A11" s="24" t="s">
        <v>8</v>
      </c>
      <c r="B11" s="25">
        <v>4.4823507842395545</v>
      </c>
      <c r="C11" s="35">
        <v>108.53135438011688</v>
      </c>
      <c r="D11" s="35">
        <v>214.46686359497886</v>
      </c>
      <c r="E11" s="38">
        <f t="shared" si="0"/>
        <v>97.608207158123804</v>
      </c>
      <c r="F11" s="26">
        <f t="shared" si="1"/>
        <v>4.3946507104960331</v>
      </c>
    </row>
    <row r="12" spans="1:6" s="33" customFormat="1" ht="18" customHeight="1" x14ac:dyDescent="0.25">
      <c r="A12" s="24" t="s">
        <v>1</v>
      </c>
      <c r="B12" s="25">
        <v>4.4823507842395545</v>
      </c>
      <c r="C12" s="35">
        <v>107.86167416635131</v>
      </c>
      <c r="D12" s="35">
        <v>206.62531126221626</v>
      </c>
      <c r="E12" s="38">
        <f t="shared" si="0"/>
        <v>91.565088210614306</v>
      </c>
      <c r="F12" s="26">
        <f t="shared" si="1"/>
        <v>4.0971312749740747</v>
      </c>
    </row>
    <row r="13" spans="1:6" s="33" customFormat="1" ht="18" customHeight="1" x14ac:dyDescent="0.25">
      <c r="A13" s="24" t="s">
        <v>7</v>
      </c>
      <c r="B13" s="25">
        <v>4.4823507842395545</v>
      </c>
      <c r="C13" s="35">
        <v>108.52657496520227</v>
      </c>
      <c r="D13" s="35">
        <v>195.41819608695926</v>
      </c>
      <c r="E13" s="38">
        <f t="shared" si="0"/>
        <v>80.064833106193333</v>
      </c>
      <c r="F13" s="26">
        <f t="shared" si="1"/>
        <v>3.6046300936202935</v>
      </c>
    </row>
    <row r="14" spans="1:6" s="33" customFormat="1" ht="18" customHeight="1" x14ac:dyDescent="0.25">
      <c r="A14" s="24" t="s">
        <v>22</v>
      </c>
      <c r="B14" s="25">
        <v>3.0226516000727477</v>
      </c>
      <c r="C14" s="35">
        <v>104.05193756226966</v>
      </c>
      <c r="D14" s="35">
        <v>223.1359835701887</v>
      </c>
      <c r="E14" s="38">
        <f t="shared" si="0"/>
        <v>114.44673573392467</v>
      </c>
      <c r="F14" s="26">
        <f t="shared" si="1"/>
        <v>3.3313375271580181</v>
      </c>
    </row>
    <row r="15" spans="1:6" s="33" customFormat="1" ht="18" customHeight="1" x14ac:dyDescent="0.25">
      <c r="A15" s="24" t="s">
        <v>9</v>
      </c>
      <c r="B15" s="25">
        <v>4.4823507842395545</v>
      </c>
      <c r="C15" s="35">
        <v>107.39450915464664</v>
      </c>
      <c r="D15" s="35">
        <v>159.02231586092444</v>
      </c>
      <c r="E15" s="38">
        <f t="shared" si="0"/>
        <v>48.073041268743509</v>
      </c>
      <c r="F15" s="26">
        <f t="shared" si="1"/>
        <v>2.141738677660173</v>
      </c>
    </row>
    <row r="16" spans="1:6" s="33" customFormat="1" ht="18" customHeight="1" x14ac:dyDescent="0.25">
      <c r="A16" s="24" t="s">
        <v>11</v>
      </c>
      <c r="B16" s="25">
        <v>1.3853168712577497</v>
      </c>
      <c r="C16" s="35">
        <v>106.89570706369065</v>
      </c>
      <c r="D16" s="35">
        <v>173.01342434073499</v>
      </c>
      <c r="E16" s="38">
        <f t="shared" si="0"/>
        <v>61.852546835814508</v>
      </c>
      <c r="F16" s="26">
        <f t="shared" si="1"/>
        <v>0.84770342479978655</v>
      </c>
    </row>
    <row r="17" spans="1:6" s="33" customFormat="1" ht="18" customHeight="1" x14ac:dyDescent="0.25">
      <c r="A17" s="24" t="s">
        <v>12</v>
      </c>
      <c r="B17" s="25">
        <v>0.32409809083250557</v>
      </c>
      <c r="C17" s="35">
        <v>108.56116689223582</v>
      </c>
      <c r="D17" s="35">
        <v>199.27663245764856</v>
      </c>
      <c r="E17" s="38">
        <f t="shared" si="0"/>
        <v>83.561616149043658</v>
      </c>
      <c r="F17" s="26">
        <f t="shared" si="1"/>
        <v>0.27210390210130597</v>
      </c>
    </row>
    <row r="18" spans="1:6" s="33" customFormat="1" ht="18" customHeight="1" x14ac:dyDescent="0.25">
      <c r="A18" s="24" t="s">
        <v>6</v>
      </c>
      <c r="B18" s="25">
        <v>0.32409809083250557</v>
      </c>
      <c r="C18" s="35">
        <v>110.29962459058493</v>
      </c>
      <c r="D18" s="35">
        <v>198.26283989188482</v>
      </c>
      <c r="E18" s="38">
        <f t="shared" si="0"/>
        <v>79.749333352498439</v>
      </c>
      <c r="F18" s="26">
        <f t="shared" si="1"/>
        <v>0.26384844056829493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108.04956846148463</v>
      </c>
      <c r="D19" s="36">
        <v>190.63206890795209</v>
      </c>
      <c r="E19" s="45">
        <f t="shared" si="0"/>
        <v>76.43019923388664</v>
      </c>
      <c r="F19" s="29">
        <f t="shared" ref="F19" si="2">((D19-C19)*B19)/C$19</f>
        <v>76.430199233886725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2025-09-22T13:31:51Z</dcterms:modified>
</cp:coreProperties>
</file>