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 defaultThemeVersion="124226"/>
  <xr:revisionPtr revIDLastSave="0" documentId="13_ncr:1_{0AC1A5E4-2BB0-40BB-A83B-87E2422BB7AD}" xr6:coauthVersionLast="36" xr6:coauthVersionMax="47" xr10:uidLastSave="{00000000-0000-0000-0000-000000000000}"/>
  <bookViews>
    <workbookView xWindow="0" yWindow="0" windowWidth="20490" windowHeight="7425" tabRatio="661" activeTab="3" xr2:uid="{00000000-000D-0000-FFFF-FFFF00000000}"/>
  </bookViews>
  <sheets>
    <sheet name="CEMPI 1" sheetId="7" r:id="rId1"/>
    <sheet name="CEMPI 11" sheetId="6" r:id="rId2"/>
    <sheet name="Monthly Contributions" sheetId="40" r:id="rId3"/>
    <sheet name="Yearly Contributions" sheetId="41" r:id="rId4"/>
  </sheets>
  <calcPr calcId="191029"/>
</workbook>
</file>

<file path=xl/calcChain.xml><?xml version="1.0" encoding="utf-8"?>
<calcChain xmlns="http://schemas.openxmlformats.org/spreadsheetml/2006/main">
  <c r="F19" i="41" l="1"/>
  <c r="E19" i="41"/>
  <c r="F18" i="41"/>
  <c r="E18" i="41"/>
  <c r="F17" i="41"/>
  <c r="E17" i="41"/>
  <c r="F16" i="41"/>
  <c r="E16" i="41"/>
  <c r="F15" i="41"/>
  <c r="E15" i="41"/>
  <c r="F14" i="41"/>
  <c r="E14" i="41"/>
  <c r="F13" i="41"/>
  <c r="E13" i="41"/>
  <c r="F12" i="41"/>
  <c r="E12" i="41"/>
  <c r="F11" i="41"/>
  <c r="E11" i="41"/>
  <c r="F10" i="41"/>
  <c r="E10" i="41"/>
  <c r="F9" i="41"/>
  <c r="E9" i="41"/>
  <c r="F8" i="41"/>
  <c r="E8" i="41"/>
  <c r="F7" i="41"/>
  <c r="E7" i="41"/>
  <c r="F6" i="41"/>
  <c r="E6" i="41"/>
  <c r="F5" i="41"/>
  <c r="E5" i="41"/>
  <c r="F19" i="40"/>
  <c r="E19" i="40"/>
  <c r="F18" i="40"/>
  <c r="E18" i="40"/>
  <c r="F17" i="40"/>
  <c r="E17" i="40"/>
  <c r="F16" i="40"/>
  <c r="E16" i="40"/>
  <c r="F15" i="40"/>
  <c r="E15" i="40"/>
  <c r="F14" i="40"/>
  <c r="E14" i="40"/>
  <c r="F13" i="40"/>
  <c r="E13" i="40"/>
  <c r="F12" i="40"/>
  <c r="E12" i="40"/>
  <c r="F11" i="40"/>
  <c r="E11" i="40"/>
  <c r="F10" i="40"/>
  <c r="E10" i="40"/>
  <c r="F9" i="40"/>
  <c r="E9" i="40"/>
  <c r="F8" i="40"/>
  <c r="E8" i="40"/>
  <c r="F7" i="40"/>
  <c r="E7" i="40"/>
  <c r="F6" i="40"/>
  <c r="E6" i="40"/>
  <c r="F5" i="40"/>
  <c r="E5" i="40"/>
  <c r="AJ19" i="6"/>
  <c r="AI19" i="6"/>
  <c r="AJ18" i="6"/>
  <c r="AI18" i="6"/>
  <c r="AJ17" i="6"/>
  <c r="AI17" i="6"/>
  <c r="AJ16" i="6"/>
  <c r="AI16" i="6"/>
  <c r="AJ15" i="6"/>
  <c r="AI15" i="6"/>
  <c r="AJ14" i="6"/>
  <c r="AI14" i="6"/>
  <c r="AJ13" i="6"/>
  <c r="AI13" i="6"/>
  <c r="AJ12" i="6"/>
  <c r="AI12" i="6"/>
  <c r="AJ11" i="6"/>
  <c r="AI11" i="6"/>
  <c r="AJ10" i="6"/>
  <c r="AI10" i="6"/>
  <c r="AJ9" i="6"/>
  <c r="AI9" i="6"/>
  <c r="AJ8" i="6"/>
  <c r="AI8" i="6"/>
  <c r="AJ7" i="6"/>
  <c r="AI7" i="6"/>
  <c r="AJ6" i="6"/>
  <c r="AI6" i="6"/>
  <c r="AJ5" i="6"/>
  <c r="AI5" i="6"/>
  <c r="S40" i="7"/>
  <c r="R40" i="7"/>
  <c r="S39" i="7" l="1"/>
  <c r="R39" i="7"/>
  <c r="S38" i="7" l="1"/>
  <c r="R38" i="7"/>
  <c r="S37" i="7" l="1"/>
  <c r="R37" i="7"/>
  <c r="S36" i="7" l="1"/>
  <c r="R36" i="7"/>
  <c r="S35" i="7" l="1"/>
  <c r="R35" i="7"/>
  <c r="S34" i="7" l="1"/>
  <c r="R34" i="7"/>
  <c r="S33" i="7" l="1"/>
  <c r="S31" i="7"/>
  <c r="R33" i="7" l="1"/>
  <c r="R31" i="7" l="1"/>
  <c r="S26" i="7"/>
  <c r="S30" i="7" l="1"/>
  <c r="R30" i="7"/>
  <c r="S29" i="7" l="1"/>
  <c r="R29" i="7"/>
  <c r="S28" i="7" l="1"/>
  <c r="R28" i="7"/>
  <c r="S27" i="7" l="1"/>
  <c r="R27" i="7"/>
  <c r="R26" i="7" l="1"/>
  <c r="S25" i="7" l="1"/>
  <c r="R25" i="7"/>
  <c r="R24" i="7" l="1"/>
  <c r="S24" i="7"/>
  <c r="S23" i="7" l="1"/>
  <c r="R23" i="7"/>
  <c r="S22" i="7"/>
  <c r="R22" i="7"/>
  <c r="S21" i="7"/>
  <c r="R21" i="7"/>
  <c r="R20" i="7"/>
  <c r="R18" i="7"/>
  <c r="R17" i="7"/>
  <c r="R16" i="7"/>
  <c r="R15" i="7"/>
  <c r="R14" i="7"/>
  <c r="R13" i="7"/>
  <c r="R12" i="7"/>
  <c r="R11" i="7"/>
  <c r="R10" i="7"/>
  <c r="R9" i="7"/>
  <c r="R8" i="7"/>
</calcChain>
</file>

<file path=xl/sharedStrings.xml><?xml version="1.0" encoding="utf-8"?>
<sst xmlns="http://schemas.openxmlformats.org/spreadsheetml/2006/main" count="112" uniqueCount="39">
  <si>
    <t>Bricks</t>
  </si>
  <si>
    <t>Bitumen</t>
  </si>
  <si>
    <t>Cement</t>
  </si>
  <si>
    <t>Diesel</t>
  </si>
  <si>
    <t>Derfomed Steel</t>
  </si>
  <si>
    <t>Asbestos Pipes</t>
  </si>
  <si>
    <t>Water Stops</t>
  </si>
  <si>
    <t>River Sand</t>
  </si>
  <si>
    <t>Crushed Stone</t>
  </si>
  <si>
    <t>Concrete  Pipes</t>
  </si>
  <si>
    <t>Joint  Compound</t>
  </si>
  <si>
    <t>Steel Pipes</t>
  </si>
  <si>
    <t>Sluice Valve</t>
  </si>
  <si>
    <t xml:space="preserve">Items </t>
  </si>
  <si>
    <t xml:space="preserve">Weights </t>
  </si>
  <si>
    <t xml:space="preserve">All Items Materials Index </t>
  </si>
  <si>
    <t xml:space="preserve"> </t>
  </si>
  <si>
    <t>All Items</t>
  </si>
  <si>
    <t>Weights</t>
  </si>
  <si>
    <t>Feb</t>
  </si>
  <si>
    <r>
      <t xml:space="preserve"> Rate of change (%) </t>
    </r>
    <r>
      <rPr>
        <b/>
        <u/>
        <sz val="8"/>
        <rFont val="Times New Roman"/>
        <family val="1"/>
      </rPr>
      <t>Monthly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</si>
  <si>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Jan</t>
  </si>
  <si>
    <t>Mar</t>
  </si>
  <si>
    <t>Apr</t>
  </si>
  <si>
    <t>May</t>
  </si>
  <si>
    <t>Jun</t>
  </si>
  <si>
    <t>Jul</t>
  </si>
  <si>
    <t>Aug</t>
  </si>
  <si>
    <t>Sep</t>
  </si>
  <si>
    <t>Shutter Boards</t>
  </si>
  <si>
    <t>Oct</t>
  </si>
  <si>
    <t>Nov</t>
  </si>
  <si>
    <t>Dec</t>
  </si>
  <si>
    <r>
      <t xml:space="preserve"> Rate of change (%) Yearly  </t>
    </r>
    <r>
      <rPr>
        <b/>
        <u/>
        <sz val="8"/>
        <rFont val="Times New Roman"/>
        <family val="1"/>
      </rPr>
      <t xml:space="preserve"> </t>
    </r>
  </si>
  <si>
    <t>USD Civil Engineering Materials Price Index (Jan 2023=100)</t>
  </si>
  <si>
    <t>USD  Civil Engineering Materials Price  Index - Jan 2023=100</t>
  </si>
  <si>
    <t>Percentage Contribution</t>
  </si>
  <si>
    <t>Change in % from Jul 2025 to Aug 2025</t>
  </si>
  <si>
    <t>Change in % from  Aug 2024 to Aug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</si>
</sst>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"/>
  </numFmts>
  <fonts count="2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4"/>
      <name val="Times New Roman"/>
      <family val="1"/>
    </font>
    <font>
      <sz val="9"/>
      <color theme="1"/>
      <name val="Arial Narrow"/>
      <family val="2"/>
    </font>
    <font>
      <b/>
      <sz val="9"/>
      <color theme="1"/>
      <name val="Times New Roman"/>
      <family val="1"/>
    </font>
    <font>
      <sz val="11"/>
      <color theme="1"/>
      <name val="Calibri"/>
      <family val="2"/>
      <scheme val="minor"/>
    </font>
    <font>
      <sz val="8"/>
      <name val="Times New Roman"/>
      <family val="1"/>
    </font>
    <font>
      <b/>
      <sz val="18"/>
      <name val="Times New Roman"/>
      <family val="1"/>
    </font>
    <font>
      <b/>
      <sz val="8"/>
      <name val="Times New Roman"/>
      <family val="1"/>
    </font>
    <font>
      <b/>
      <u/>
      <sz val="8"/>
      <name val="Times New Roman"/>
      <family val="1"/>
    </font>
    <font>
      <i/>
      <sz val="8"/>
      <name val="Times New Roman"/>
      <family val="1"/>
    </font>
    <font>
      <sz val="8"/>
      <name val="Calibri"/>
      <family val="2"/>
      <scheme val="minor"/>
    </font>
    <font>
      <b/>
      <sz val="9"/>
      <name val="Times New Roman"/>
      <family val="1"/>
    </font>
    <font>
      <b/>
      <i/>
      <sz val="8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b/>
      <sz val="9"/>
      <color theme="1"/>
      <name val="Calibri"/>
      <family val="2"/>
      <scheme val="minor"/>
    </font>
    <font>
      <b/>
      <sz val="9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5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0" applyFont="1" applyAlignment="1">
      <alignment horizontal="left" vertical="center"/>
    </xf>
    <xf numFmtId="17" fontId="4" fillId="0" borderId="0" xfId="0" applyNumberFormat="1" applyFont="1"/>
    <xf numFmtId="0" fontId="6" fillId="0" borderId="0" xfId="0" applyFont="1" applyAlignment="1">
      <alignment horizontal="left" vertical="center"/>
    </xf>
    <xf numFmtId="165" fontId="6" fillId="0" borderId="0" xfId="2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vertical="top" wrapText="1"/>
    </xf>
    <xf numFmtId="0" fontId="10" fillId="0" borderId="0" xfId="0" applyFont="1"/>
    <xf numFmtId="0" fontId="8" fillId="0" borderId="0" xfId="0" applyFont="1"/>
    <xf numFmtId="0" fontId="6" fillId="0" borderId="0" xfId="0" applyFont="1"/>
    <xf numFmtId="0" fontId="6" fillId="0" borderId="0" xfId="0" applyFont="1" applyAlignment="1">
      <alignment horizontal="left"/>
    </xf>
    <xf numFmtId="165" fontId="6" fillId="0" borderId="0" xfId="2" applyNumberFormat="1" applyFont="1" applyAlignment="1">
      <alignment horizontal="center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165" fontId="8" fillId="0" borderId="1" xfId="2" applyNumberFormat="1" applyFont="1" applyBorder="1" applyAlignment="1">
      <alignment horizontal="center" vertical="top" wrapText="1"/>
    </xf>
    <xf numFmtId="0" fontId="12" fillId="0" borderId="1" xfId="0" applyFont="1" applyBorder="1" applyAlignment="1">
      <alignment horizontal="left"/>
    </xf>
    <xf numFmtId="0" fontId="13" fillId="0" borderId="1" xfId="0" applyFont="1" applyBorder="1"/>
    <xf numFmtId="165" fontId="15" fillId="0" borderId="2" xfId="2" applyNumberFormat="1" applyFont="1" applyBorder="1" applyAlignment="1">
      <alignment horizontal="center"/>
    </xf>
    <xf numFmtId="0" fontId="12" fillId="0" borderId="0" xfId="0" applyFont="1" applyAlignment="1">
      <alignment horizontal="left"/>
    </xf>
    <xf numFmtId="0" fontId="13" fillId="0" borderId="0" xfId="0" applyFont="1"/>
    <xf numFmtId="165" fontId="14" fillId="0" borderId="0" xfId="2" applyNumberFormat="1" applyFont="1" applyBorder="1" applyAlignment="1">
      <alignment horizontal="center"/>
    </xf>
    <xf numFmtId="165" fontId="15" fillId="0" borderId="0" xfId="2" applyNumberFormat="1" applyFont="1" applyBorder="1" applyAlignment="1">
      <alignment horizontal="center"/>
    </xf>
    <xf numFmtId="4" fontId="14" fillId="0" borderId="2" xfId="2" applyNumberFormat="1" applyFont="1" applyBorder="1" applyAlignment="1">
      <alignment horizontal="center"/>
    </xf>
    <xf numFmtId="2" fontId="16" fillId="0" borderId="0" xfId="0" applyNumberFormat="1" applyFont="1" applyAlignment="1">
      <alignment horizontal="left"/>
    </xf>
    <xf numFmtId="2" fontId="16" fillId="0" borderId="0" xfId="0" applyNumberFormat="1" applyFont="1" applyAlignment="1">
      <alignment horizontal="right"/>
    </xf>
    <xf numFmtId="2" fontId="16" fillId="0" borderId="0" xfId="0" applyNumberFormat="1" applyFont="1" applyAlignment="1">
      <alignment horizontal="center"/>
    </xf>
    <xf numFmtId="166" fontId="16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left"/>
    </xf>
    <xf numFmtId="2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center"/>
    </xf>
    <xf numFmtId="166" fontId="4" fillId="0" borderId="0" xfId="0" applyNumberFormat="1" applyFont="1" applyAlignment="1">
      <alignment horizontal="right"/>
    </xf>
    <xf numFmtId="0" fontId="4" fillId="0" borderId="0" xfId="0" applyFont="1"/>
    <xf numFmtId="0" fontId="17" fillId="0" borderId="0" xfId="0" applyFont="1"/>
    <xf numFmtId="0" fontId="18" fillId="0" borderId="0" xfId="0" applyFont="1"/>
    <xf numFmtId="0" fontId="16" fillId="0" borderId="0" xfId="0" applyFont="1"/>
    <xf numFmtId="0" fontId="8" fillId="0" borderId="0" xfId="0" applyFont="1" applyAlignment="1">
      <alignment horizontal="left"/>
    </xf>
    <xf numFmtId="2" fontId="3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center"/>
    </xf>
    <xf numFmtId="165" fontId="15" fillId="0" borderId="0" xfId="2" applyNumberFormat="1" applyFont="1" applyAlignment="1">
      <alignment horizontal="center"/>
    </xf>
    <xf numFmtId="166" fontId="3" fillId="0" borderId="0" xfId="0" applyNumberFormat="1" applyFont="1" applyAlignment="1">
      <alignment horizontal="center"/>
    </xf>
    <xf numFmtId="166" fontId="20" fillId="0" borderId="0" xfId="0" applyNumberFormat="1" applyFont="1" applyAlignment="1">
      <alignment horizontal="center"/>
    </xf>
    <xf numFmtId="4" fontId="6" fillId="0" borderId="0" xfId="2" applyNumberFormat="1" applyFont="1" applyAlignment="1">
      <alignment horizontal="center"/>
    </xf>
    <xf numFmtId="0" fontId="12" fillId="0" borderId="0" xfId="1" applyFont="1" applyAlignment="1">
      <alignment horizontal="center" wrapText="1"/>
    </xf>
  </cellXfs>
  <cellStyles count="3">
    <cellStyle name="Comma" xfId="2" builtinId="3"/>
    <cellStyle name="Normal" xfId="0" builtinId="0"/>
    <cellStyle name="Normal_CPI breakdown analysis 2001=100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"/>
  <sheetViews>
    <sheetView zoomScale="120" zoomScaleNormal="120" workbookViewId="0">
      <pane xSplit="2" ySplit="4" topLeftCell="D31" activePane="bottomRight" state="frozenSplit"/>
      <selection pane="topRight" activeCell="C1" sqref="C1"/>
      <selection pane="bottomLeft" activeCell="A5" sqref="A5"/>
      <selection pane="bottomRight" activeCell="I36" sqref="I36"/>
    </sheetView>
  </sheetViews>
  <sheetFormatPr defaultRowHeight="11.25" x14ac:dyDescent="0.2"/>
  <cols>
    <col min="1" max="1" width="6.5703125" style="9" customWidth="1"/>
    <col min="2" max="2" width="6.7109375" style="11" customWidth="1"/>
    <col min="3" max="4" width="9.140625" style="12"/>
    <col min="5" max="5" width="8.42578125" style="12" customWidth="1"/>
    <col min="6" max="7" width="9.140625" style="12"/>
    <col min="8" max="9" width="8" style="12" customWidth="1"/>
    <col min="10" max="10" width="8.85546875" style="12" customWidth="1"/>
    <col min="11" max="11" width="8.7109375" style="12" customWidth="1"/>
    <col min="12" max="12" width="7.42578125" style="12" customWidth="1"/>
    <col min="13" max="13" width="8.140625" style="12" customWidth="1"/>
    <col min="14" max="16" width="7.85546875" style="12" customWidth="1"/>
    <col min="17" max="17" width="8.85546875" style="12" customWidth="1"/>
    <col min="18" max="18" width="8.5703125" style="12" customWidth="1"/>
    <col min="19" max="19" width="8.28515625" style="10" customWidth="1"/>
    <col min="20" max="20" width="9.28515625" style="10" bestFit="1" customWidth="1"/>
    <col min="21" max="257" width="9.140625" style="10"/>
    <col min="258" max="258" width="6.5703125" style="10" customWidth="1"/>
    <col min="259" max="259" width="6.7109375" style="10" customWidth="1"/>
    <col min="260" max="261" width="9.140625" style="10"/>
    <col min="262" max="262" width="8.42578125" style="10" customWidth="1"/>
    <col min="263" max="264" width="9.140625" style="10"/>
    <col min="265" max="265" width="6.42578125" style="10" customWidth="1"/>
    <col min="266" max="266" width="8" style="10" customWidth="1"/>
    <col min="267" max="267" width="8.85546875" style="10" customWidth="1"/>
    <col min="268" max="268" width="8.7109375" style="10" customWidth="1"/>
    <col min="269" max="269" width="7.42578125" style="10" customWidth="1"/>
    <col min="270" max="270" width="8.140625" style="10" customWidth="1"/>
    <col min="271" max="271" width="7.85546875" style="10" customWidth="1"/>
    <col min="272" max="272" width="11.85546875" style="10" customWidth="1"/>
    <col min="273" max="273" width="8.5703125" style="10" customWidth="1"/>
    <col min="274" max="274" width="10" style="10" bestFit="1" customWidth="1"/>
    <col min="275" max="276" width="9.28515625" style="10" bestFit="1" customWidth="1"/>
    <col min="277" max="513" width="9.140625" style="10"/>
    <col min="514" max="514" width="6.5703125" style="10" customWidth="1"/>
    <col min="515" max="515" width="6.7109375" style="10" customWidth="1"/>
    <col min="516" max="517" width="9.140625" style="10"/>
    <col min="518" max="518" width="8.42578125" style="10" customWidth="1"/>
    <col min="519" max="520" width="9.140625" style="10"/>
    <col min="521" max="521" width="6.42578125" style="10" customWidth="1"/>
    <col min="522" max="522" width="8" style="10" customWidth="1"/>
    <col min="523" max="523" width="8.85546875" style="10" customWidth="1"/>
    <col min="524" max="524" width="8.7109375" style="10" customWidth="1"/>
    <col min="525" max="525" width="7.42578125" style="10" customWidth="1"/>
    <col min="526" max="526" width="8.140625" style="10" customWidth="1"/>
    <col min="527" max="527" width="7.85546875" style="10" customWidth="1"/>
    <col min="528" max="528" width="11.85546875" style="10" customWidth="1"/>
    <col min="529" max="529" width="8.5703125" style="10" customWidth="1"/>
    <col min="530" max="530" width="10" style="10" bestFit="1" customWidth="1"/>
    <col min="531" max="532" width="9.28515625" style="10" bestFit="1" customWidth="1"/>
    <col min="533" max="769" width="9.140625" style="10"/>
    <col min="770" max="770" width="6.5703125" style="10" customWidth="1"/>
    <col min="771" max="771" width="6.7109375" style="10" customWidth="1"/>
    <col min="772" max="773" width="9.140625" style="10"/>
    <col min="774" max="774" width="8.42578125" style="10" customWidth="1"/>
    <col min="775" max="776" width="9.140625" style="10"/>
    <col min="777" max="777" width="6.42578125" style="10" customWidth="1"/>
    <col min="778" max="778" width="8" style="10" customWidth="1"/>
    <col min="779" max="779" width="8.85546875" style="10" customWidth="1"/>
    <col min="780" max="780" width="8.7109375" style="10" customWidth="1"/>
    <col min="781" max="781" width="7.42578125" style="10" customWidth="1"/>
    <col min="782" max="782" width="8.140625" style="10" customWidth="1"/>
    <col min="783" max="783" width="7.85546875" style="10" customWidth="1"/>
    <col min="784" max="784" width="11.85546875" style="10" customWidth="1"/>
    <col min="785" max="785" width="8.5703125" style="10" customWidth="1"/>
    <col min="786" max="786" width="10" style="10" bestFit="1" customWidth="1"/>
    <col min="787" max="788" width="9.28515625" style="10" bestFit="1" customWidth="1"/>
    <col min="789" max="1025" width="9.140625" style="10"/>
    <col min="1026" max="1026" width="6.5703125" style="10" customWidth="1"/>
    <col min="1027" max="1027" width="6.7109375" style="10" customWidth="1"/>
    <col min="1028" max="1029" width="9.140625" style="10"/>
    <col min="1030" max="1030" width="8.42578125" style="10" customWidth="1"/>
    <col min="1031" max="1032" width="9.140625" style="10"/>
    <col min="1033" max="1033" width="6.42578125" style="10" customWidth="1"/>
    <col min="1034" max="1034" width="8" style="10" customWidth="1"/>
    <col min="1035" max="1035" width="8.85546875" style="10" customWidth="1"/>
    <col min="1036" max="1036" width="8.7109375" style="10" customWidth="1"/>
    <col min="1037" max="1037" width="7.42578125" style="10" customWidth="1"/>
    <col min="1038" max="1038" width="8.140625" style="10" customWidth="1"/>
    <col min="1039" max="1039" width="7.85546875" style="10" customWidth="1"/>
    <col min="1040" max="1040" width="11.85546875" style="10" customWidth="1"/>
    <col min="1041" max="1041" width="8.5703125" style="10" customWidth="1"/>
    <col min="1042" max="1042" width="10" style="10" bestFit="1" customWidth="1"/>
    <col min="1043" max="1044" width="9.28515625" style="10" bestFit="1" customWidth="1"/>
    <col min="1045" max="1281" width="9.140625" style="10"/>
    <col min="1282" max="1282" width="6.5703125" style="10" customWidth="1"/>
    <col min="1283" max="1283" width="6.7109375" style="10" customWidth="1"/>
    <col min="1284" max="1285" width="9.140625" style="10"/>
    <col min="1286" max="1286" width="8.42578125" style="10" customWidth="1"/>
    <col min="1287" max="1288" width="9.140625" style="10"/>
    <col min="1289" max="1289" width="6.42578125" style="10" customWidth="1"/>
    <col min="1290" max="1290" width="8" style="10" customWidth="1"/>
    <col min="1291" max="1291" width="8.85546875" style="10" customWidth="1"/>
    <col min="1292" max="1292" width="8.7109375" style="10" customWidth="1"/>
    <col min="1293" max="1293" width="7.42578125" style="10" customWidth="1"/>
    <col min="1294" max="1294" width="8.140625" style="10" customWidth="1"/>
    <col min="1295" max="1295" width="7.85546875" style="10" customWidth="1"/>
    <col min="1296" max="1296" width="11.85546875" style="10" customWidth="1"/>
    <col min="1297" max="1297" width="8.5703125" style="10" customWidth="1"/>
    <col min="1298" max="1298" width="10" style="10" bestFit="1" customWidth="1"/>
    <col min="1299" max="1300" width="9.28515625" style="10" bestFit="1" customWidth="1"/>
    <col min="1301" max="1537" width="9.140625" style="10"/>
    <col min="1538" max="1538" width="6.5703125" style="10" customWidth="1"/>
    <col min="1539" max="1539" width="6.7109375" style="10" customWidth="1"/>
    <col min="1540" max="1541" width="9.140625" style="10"/>
    <col min="1542" max="1542" width="8.42578125" style="10" customWidth="1"/>
    <col min="1543" max="1544" width="9.140625" style="10"/>
    <col min="1545" max="1545" width="6.42578125" style="10" customWidth="1"/>
    <col min="1546" max="1546" width="8" style="10" customWidth="1"/>
    <col min="1547" max="1547" width="8.85546875" style="10" customWidth="1"/>
    <col min="1548" max="1548" width="8.7109375" style="10" customWidth="1"/>
    <col min="1549" max="1549" width="7.42578125" style="10" customWidth="1"/>
    <col min="1550" max="1550" width="8.140625" style="10" customWidth="1"/>
    <col min="1551" max="1551" width="7.85546875" style="10" customWidth="1"/>
    <col min="1552" max="1552" width="11.85546875" style="10" customWidth="1"/>
    <col min="1553" max="1553" width="8.5703125" style="10" customWidth="1"/>
    <col min="1554" max="1554" width="10" style="10" bestFit="1" customWidth="1"/>
    <col min="1555" max="1556" width="9.28515625" style="10" bestFit="1" customWidth="1"/>
    <col min="1557" max="1793" width="9.140625" style="10"/>
    <col min="1794" max="1794" width="6.5703125" style="10" customWidth="1"/>
    <col min="1795" max="1795" width="6.7109375" style="10" customWidth="1"/>
    <col min="1796" max="1797" width="9.140625" style="10"/>
    <col min="1798" max="1798" width="8.42578125" style="10" customWidth="1"/>
    <col min="1799" max="1800" width="9.140625" style="10"/>
    <col min="1801" max="1801" width="6.42578125" style="10" customWidth="1"/>
    <col min="1802" max="1802" width="8" style="10" customWidth="1"/>
    <col min="1803" max="1803" width="8.85546875" style="10" customWidth="1"/>
    <col min="1804" max="1804" width="8.7109375" style="10" customWidth="1"/>
    <col min="1805" max="1805" width="7.42578125" style="10" customWidth="1"/>
    <col min="1806" max="1806" width="8.140625" style="10" customWidth="1"/>
    <col min="1807" max="1807" width="7.85546875" style="10" customWidth="1"/>
    <col min="1808" max="1808" width="11.85546875" style="10" customWidth="1"/>
    <col min="1809" max="1809" width="8.5703125" style="10" customWidth="1"/>
    <col min="1810" max="1810" width="10" style="10" bestFit="1" customWidth="1"/>
    <col min="1811" max="1812" width="9.28515625" style="10" bestFit="1" customWidth="1"/>
    <col min="1813" max="2049" width="9.140625" style="10"/>
    <col min="2050" max="2050" width="6.5703125" style="10" customWidth="1"/>
    <col min="2051" max="2051" width="6.7109375" style="10" customWidth="1"/>
    <col min="2052" max="2053" width="9.140625" style="10"/>
    <col min="2054" max="2054" width="8.42578125" style="10" customWidth="1"/>
    <col min="2055" max="2056" width="9.140625" style="10"/>
    <col min="2057" max="2057" width="6.42578125" style="10" customWidth="1"/>
    <col min="2058" max="2058" width="8" style="10" customWidth="1"/>
    <col min="2059" max="2059" width="8.85546875" style="10" customWidth="1"/>
    <col min="2060" max="2060" width="8.7109375" style="10" customWidth="1"/>
    <col min="2061" max="2061" width="7.42578125" style="10" customWidth="1"/>
    <col min="2062" max="2062" width="8.140625" style="10" customWidth="1"/>
    <col min="2063" max="2063" width="7.85546875" style="10" customWidth="1"/>
    <col min="2064" max="2064" width="11.85546875" style="10" customWidth="1"/>
    <col min="2065" max="2065" width="8.5703125" style="10" customWidth="1"/>
    <col min="2066" max="2066" width="10" style="10" bestFit="1" customWidth="1"/>
    <col min="2067" max="2068" width="9.28515625" style="10" bestFit="1" customWidth="1"/>
    <col min="2069" max="2305" width="9.140625" style="10"/>
    <col min="2306" max="2306" width="6.5703125" style="10" customWidth="1"/>
    <col min="2307" max="2307" width="6.7109375" style="10" customWidth="1"/>
    <col min="2308" max="2309" width="9.140625" style="10"/>
    <col min="2310" max="2310" width="8.42578125" style="10" customWidth="1"/>
    <col min="2311" max="2312" width="9.140625" style="10"/>
    <col min="2313" max="2313" width="6.42578125" style="10" customWidth="1"/>
    <col min="2314" max="2314" width="8" style="10" customWidth="1"/>
    <col min="2315" max="2315" width="8.85546875" style="10" customWidth="1"/>
    <col min="2316" max="2316" width="8.7109375" style="10" customWidth="1"/>
    <col min="2317" max="2317" width="7.42578125" style="10" customWidth="1"/>
    <col min="2318" max="2318" width="8.140625" style="10" customWidth="1"/>
    <col min="2319" max="2319" width="7.85546875" style="10" customWidth="1"/>
    <col min="2320" max="2320" width="11.85546875" style="10" customWidth="1"/>
    <col min="2321" max="2321" width="8.5703125" style="10" customWidth="1"/>
    <col min="2322" max="2322" width="10" style="10" bestFit="1" customWidth="1"/>
    <col min="2323" max="2324" width="9.28515625" style="10" bestFit="1" customWidth="1"/>
    <col min="2325" max="2561" width="9.140625" style="10"/>
    <col min="2562" max="2562" width="6.5703125" style="10" customWidth="1"/>
    <col min="2563" max="2563" width="6.7109375" style="10" customWidth="1"/>
    <col min="2564" max="2565" width="9.140625" style="10"/>
    <col min="2566" max="2566" width="8.42578125" style="10" customWidth="1"/>
    <col min="2567" max="2568" width="9.140625" style="10"/>
    <col min="2569" max="2569" width="6.42578125" style="10" customWidth="1"/>
    <col min="2570" max="2570" width="8" style="10" customWidth="1"/>
    <col min="2571" max="2571" width="8.85546875" style="10" customWidth="1"/>
    <col min="2572" max="2572" width="8.7109375" style="10" customWidth="1"/>
    <col min="2573" max="2573" width="7.42578125" style="10" customWidth="1"/>
    <col min="2574" max="2574" width="8.140625" style="10" customWidth="1"/>
    <col min="2575" max="2575" width="7.85546875" style="10" customWidth="1"/>
    <col min="2576" max="2576" width="11.85546875" style="10" customWidth="1"/>
    <col min="2577" max="2577" width="8.5703125" style="10" customWidth="1"/>
    <col min="2578" max="2578" width="10" style="10" bestFit="1" customWidth="1"/>
    <col min="2579" max="2580" width="9.28515625" style="10" bestFit="1" customWidth="1"/>
    <col min="2581" max="2817" width="9.140625" style="10"/>
    <col min="2818" max="2818" width="6.5703125" style="10" customWidth="1"/>
    <col min="2819" max="2819" width="6.7109375" style="10" customWidth="1"/>
    <col min="2820" max="2821" width="9.140625" style="10"/>
    <col min="2822" max="2822" width="8.42578125" style="10" customWidth="1"/>
    <col min="2823" max="2824" width="9.140625" style="10"/>
    <col min="2825" max="2825" width="6.42578125" style="10" customWidth="1"/>
    <col min="2826" max="2826" width="8" style="10" customWidth="1"/>
    <col min="2827" max="2827" width="8.85546875" style="10" customWidth="1"/>
    <col min="2828" max="2828" width="8.7109375" style="10" customWidth="1"/>
    <col min="2829" max="2829" width="7.42578125" style="10" customWidth="1"/>
    <col min="2830" max="2830" width="8.140625" style="10" customWidth="1"/>
    <col min="2831" max="2831" width="7.85546875" style="10" customWidth="1"/>
    <col min="2832" max="2832" width="11.85546875" style="10" customWidth="1"/>
    <col min="2833" max="2833" width="8.5703125" style="10" customWidth="1"/>
    <col min="2834" max="2834" width="10" style="10" bestFit="1" customWidth="1"/>
    <col min="2835" max="2836" width="9.28515625" style="10" bestFit="1" customWidth="1"/>
    <col min="2837" max="3073" width="9.140625" style="10"/>
    <col min="3074" max="3074" width="6.5703125" style="10" customWidth="1"/>
    <col min="3075" max="3075" width="6.7109375" style="10" customWidth="1"/>
    <col min="3076" max="3077" width="9.140625" style="10"/>
    <col min="3078" max="3078" width="8.42578125" style="10" customWidth="1"/>
    <col min="3079" max="3080" width="9.140625" style="10"/>
    <col min="3081" max="3081" width="6.42578125" style="10" customWidth="1"/>
    <col min="3082" max="3082" width="8" style="10" customWidth="1"/>
    <col min="3083" max="3083" width="8.85546875" style="10" customWidth="1"/>
    <col min="3084" max="3084" width="8.7109375" style="10" customWidth="1"/>
    <col min="3085" max="3085" width="7.42578125" style="10" customWidth="1"/>
    <col min="3086" max="3086" width="8.140625" style="10" customWidth="1"/>
    <col min="3087" max="3087" width="7.85546875" style="10" customWidth="1"/>
    <col min="3088" max="3088" width="11.85546875" style="10" customWidth="1"/>
    <col min="3089" max="3089" width="8.5703125" style="10" customWidth="1"/>
    <col min="3090" max="3090" width="10" style="10" bestFit="1" customWidth="1"/>
    <col min="3091" max="3092" width="9.28515625" style="10" bestFit="1" customWidth="1"/>
    <col min="3093" max="3329" width="9.140625" style="10"/>
    <col min="3330" max="3330" width="6.5703125" style="10" customWidth="1"/>
    <col min="3331" max="3331" width="6.7109375" style="10" customWidth="1"/>
    <col min="3332" max="3333" width="9.140625" style="10"/>
    <col min="3334" max="3334" width="8.42578125" style="10" customWidth="1"/>
    <col min="3335" max="3336" width="9.140625" style="10"/>
    <col min="3337" max="3337" width="6.42578125" style="10" customWidth="1"/>
    <col min="3338" max="3338" width="8" style="10" customWidth="1"/>
    <col min="3339" max="3339" width="8.85546875" style="10" customWidth="1"/>
    <col min="3340" max="3340" width="8.7109375" style="10" customWidth="1"/>
    <col min="3341" max="3341" width="7.42578125" style="10" customWidth="1"/>
    <col min="3342" max="3342" width="8.140625" style="10" customWidth="1"/>
    <col min="3343" max="3343" width="7.85546875" style="10" customWidth="1"/>
    <col min="3344" max="3344" width="11.85546875" style="10" customWidth="1"/>
    <col min="3345" max="3345" width="8.5703125" style="10" customWidth="1"/>
    <col min="3346" max="3346" width="10" style="10" bestFit="1" customWidth="1"/>
    <col min="3347" max="3348" width="9.28515625" style="10" bestFit="1" customWidth="1"/>
    <col min="3349" max="3585" width="9.140625" style="10"/>
    <col min="3586" max="3586" width="6.5703125" style="10" customWidth="1"/>
    <col min="3587" max="3587" width="6.7109375" style="10" customWidth="1"/>
    <col min="3588" max="3589" width="9.140625" style="10"/>
    <col min="3590" max="3590" width="8.42578125" style="10" customWidth="1"/>
    <col min="3591" max="3592" width="9.140625" style="10"/>
    <col min="3593" max="3593" width="6.42578125" style="10" customWidth="1"/>
    <col min="3594" max="3594" width="8" style="10" customWidth="1"/>
    <col min="3595" max="3595" width="8.85546875" style="10" customWidth="1"/>
    <col min="3596" max="3596" width="8.7109375" style="10" customWidth="1"/>
    <col min="3597" max="3597" width="7.42578125" style="10" customWidth="1"/>
    <col min="3598" max="3598" width="8.140625" style="10" customWidth="1"/>
    <col min="3599" max="3599" width="7.85546875" style="10" customWidth="1"/>
    <col min="3600" max="3600" width="11.85546875" style="10" customWidth="1"/>
    <col min="3601" max="3601" width="8.5703125" style="10" customWidth="1"/>
    <col min="3602" max="3602" width="10" style="10" bestFit="1" customWidth="1"/>
    <col min="3603" max="3604" width="9.28515625" style="10" bestFit="1" customWidth="1"/>
    <col min="3605" max="3841" width="9.140625" style="10"/>
    <col min="3842" max="3842" width="6.5703125" style="10" customWidth="1"/>
    <col min="3843" max="3843" width="6.7109375" style="10" customWidth="1"/>
    <col min="3844" max="3845" width="9.140625" style="10"/>
    <col min="3846" max="3846" width="8.42578125" style="10" customWidth="1"/>
    <col min="3847" max="3848" width="9.140625" style="10"/>
    <col min="3849" max="3849" width="6.42578125" style="10" customWidth="1"/>
    <col min="3850" max="3850" width="8" style="10" customWidth="1"/>
    <col min="3851" max="3851" width="8.85546875" style="10" customWidth="1"/>
    <col min="3852" max="3852" width="8.7109375" style="10" customWidth="1"/>
    <col min="3853" max="3853" width="7.42578125" style="10" customWidth="1"/>
    <col min="3854" max="3854" width="8.140625" style="10" customWidth="1"/>
    <col min="3855" max="3855" width="7.85546875" style="10" customWidth="1"/>
    <col min="3856" max="3856" width="11.85546875" style="10" customWidth="1"/>
    <col min="3857" max="3857" width="8.5703125" style="10" customWidth="1"/>
    <col min="3858" max="3858" width="10" style="10" bestFit="1" customWidth="1"/>
    <col min="3859" max="3860" width="9.28515625" style="10" bestFit="1" customWidth="1"/>
    <col min="3861" max="4097" width="9.140625" style="10"/>
    <col min="4098" max="4098" width="6.5703125" style="10" customWidth="1"/>
    <col min="4099" max="4099" width="6.7109375" style="10" customWidth="1"/>
    <col min="4100" max="4101" width="9.140625" style="10"/>
    <col min="4102" max="4102" width="8.42578125" style="10" customWidth="1"/>
    <col min="4103" max="4104" width="9.140625" style="10"/>
    <col min="4105" max="4105" width="6.42578125" style="10" customWidth="1"/>
    <col min="4106" max="4106" width="8" style="10" customWidth="1"/>
    <col min="4107" max="4107" width="8.85546875" style="10" customWidth="1"/>
    <col min="4108" max="4108" width="8.7109375" style="10" customWidth="1"/>
    <col min="4109" max="4109" width="7.42578125" style="10" customWidth="1"/>
    <col min="4110" max="4110" width="8.140625" style="10" customWidth="1"/>
    <col min="4111" max="4111" width="7.85546875" style="10" customWidth="1"/>
    <col min="4112" max="4112" width="11.85546875" style="10" customWidth="1"/>
    <col min="4113" max="4113" width="8.5703125" style="10" customWidth="1"/>
    <col min="4114" max="4114" width="10" style="10" bestFit="1" customWidth="1"/>
    <col min="4115" max="4116" width="9.28515625" style="10" bestFit="1" customWidth="1"/>
    <col min="4117" max="4353" width="9.140625" style="10"/>
    <col min="4354" max="4354" width="6.5703125" style="10" customWidth="1"/>
    <col min="4355" max="4355" width="6.7109375" style="10" customWidth="1"/>
    <col min="4356" max="4357" width="9.140625" style="10"/>
    <col min="4358" max="4358" width="8.42578125" style="10" customWidth="1"/>
    <col min="4359" max="4360" width="9.140625" style="10"/>
    <col min="4361" max="4361" width="6.42578125" style="10" customWidth="1"/>
    <col min="4362" max="4362" width="8" style="10" customWidth="1"/>
    <col min="4363" max="4363" width="8.85546875" style="10" customWidth="1"/>
    <col min="4364" max="4364" width="8.7109375" style="10" customWidth="1"/>
    <col min="4365" max="4365" width="7.42578125" style="10" customWidth="1"/>
    <col min="4366" max="4366" width="8.140625" style="10" customWidth="1"/>
    <col min="4367" max="4367" width="7.85546875" style="10" customWidth="1"/>
    <col min="4368" max="4368" width="11.85546875" style="10" customWidth="1"/>
    <col min="4369" max="4369" width="8.5703125" style="10" customWidth="1"/>
    <col min="4370" max="4370" width="10" style="10" bestFit="1" customWidth="1"/>
    <col min="4371" max="4372" width="9.28515625" style="10" bestFit="1" customWidth="1"/>
    <col min="4373" max="4609" width="9.140625" style="10"/>
    <col min="4610" max="4610" width="6.5703125" style="10" customWidth="1"/>
    <col min="4611" max="4611" width="6.7109375" style="10" customWidth="1"/>
    <col min="4612" max="4613" width="9.140625" style="10"/>
    <col min="4614" max="4614" width="8.42578125" style="10" customWidth="1"/>
    <col min="4615" max="4616" width="9.140625" style="10"/>
    <col min="4617" max="4617" width="6.42578125" style="10" customWidth="1"/>
    <col min="4618" max="4618" width="8" style="10" customWidth="1"/>
    <col min="4619" max="4619" width="8.85546875" style="10" customWidth="1"/>
    <col min="4620" max="4620" width="8.7109375" style="10" customWidth="1"/>
    <col min="4621" max="4621" width="7.42578125" style="10" customWidth="1"/>
    <col min="4622" max="4622" width="8.140625" style="10" customWidth="1"/>
    <col min="4623" max="4623" width="7.85546875" style="10" customWidth="1"/>
    <col min="4624" max="4624" width="11.85546875" style="10" customWidth="1"/>
    <col min="4625" max="4625" width="8.5703125" style="10" customWidth="1"/>
    <col min="4626" max="4626" width="10" style="10" bestFit="1" customWidth="1"/>
    <col min="4627" max="4628" width="9.28515625" style="10" bestFit="1" customWidth="1"/>
    <col min="4629" max="4865" width="9.140625" style="10"/>
    <col min="4866" max="4866" width="6.5703125" style="10" customWidth="1"/>
    <col min="4867" max="4867" width="6.7109375" style="10" customWidth="1"/>
    <col min="4868" max="4869" width="9.140625" style="10"/>
    <col min="4870" max="4870" width="8.42578125" style="10" customWidth="1"/>
    <col min="4871" max="4872" width="9.140625" style="10"/>
    <col min="4873" max="4873" width="6.42578125" style="10" customWidth="1"/>
    <col min="4874" max="4874" width="8" style="10" customWidth="1"/>
    <col min="4875" max="4875" width="8.85546875" style="10" customWidth="1"/>
    <col min="4876" max="4876" width="8.7109375" style="10" customWidth="1"/>
    <col min="4877" max="4877" width="7.42578125" style="10" customWidth="1"/>
    <col min="4878" max="4878" width="8.140625" style="10" customWidth="1"/>
    <col min="4879" max="4879" width="7.85546875" style="10" customWidth="1"/>
    <col min="4880" max="4880" width="11.85546875" style="10" customWidth="1"/>
    <col min="4881" max="4881" width="8.5703125" style="10" customWidth="1"/>
    <col min="4882" max="4882" width="10" style="10" bestFit="1" customWidth="1"/>
    <col min="4883" max="4884" width="9.28515625" style="10" bestFit="1" customWidth="1"/>
    <col min="4885" max="5121" width="9.140625" style="10"/>
    <col min="5122" max="5122" width="6.5703125" style="10" customWidth="1"/>
    <col min="5123" max="5123" width="6.7109375" style="10" customWidth="1"/>
    <col min="5124" max="5125" width="9.140625" style="10"/>
    <col min="5126" max="5126" width="8.42578125" style="10" customWidth="1"/>
    <col min="5127" max="5128" width="9.140625" style="10"/>
    <col min="5129" max="5129" width="6.42578125" style="10" customWidth="1"/>
    <col min="5130" max="5130" width="8" style="10" customWidth="1"/>
    <col min="5131" max="5131" width="8.85546875" style="10" customWidth="1"/>
    <col min="5132" max="5132" width="8.7109375" style="10" customWidth="1"/>
    <col min="5133" max="5133" width="7.42578125" style="10" customWidth="1"/>
    <col min="5134" max="5134" width="8.140625" style="10" customWidth="1"/>
    <col min="5135" max="5135" width="7.85546875" style="10" customWidth="1"/>
    <col min="5136" max="5136" width="11.85546875" style="10" customWidth="1"/>
    <col min="5137" max="5137" width="8.5703125" style="10" customWidth="1"/>
    <col min="5138" max="5138" width="10" style="10" bestFit="1" customWidth="1"/>
    <col min="5139" max="5140" width="9.28515625" style="10" bestFit="1" customWidth="1"/>
    <col min="5141" max="5377" width="9.140625" style="10"/>
    <col min="5378" max="5378" width="6.5703125" style="10" customWidth="1"/>
    <col min="5379" max="5379" width="6.7109375" style="10" customWidth="1"/>
    <col min="5380" max="5381" width="9.140625" style="10"/>
    <col min="5382" max="5382" width="8.42578125" style="10" customWidth="1"/>
    <col min="5383" max="5384" width="9.140625" style="10"/>
    <col min="5385" max="5385" width="6.42578125" style="10" customWidth="1"/>
    <col min="5386" max="5386" width="8" style="10" customWidth="1"/>
    <col min="5387" max="5387" width="8.85546875" style="10" customWidth="1"/>
    <col min="5388" max="5388" width="8.7109375" style="10" customWidth="1"/>
    <col min="5389" max="5389" width="7.42578125" style="10" customWidth="1"/>
    <col min="5390" max="5390" width="8.140625" style="10" customWidth="1"/>
    <col min="5391" max="5391" width="7.85546875" style="10" customWidth="1"/>
    <col min="5392" max="5392" width="11.85546875" style="10" customWidth="1"/>
    <col min="5393" max="5393" width="8.5703125" style="10" customWidth="1"/>
    <col min="5394" max="5394" width="10" style="10" bestFit="1" customWidth="1"/>
    <col min="5395" max="5396" width="9.28515625" style="10" bestFit="1" customWidth="1"/>
    <col min="5397" max="5633" width="9.140625" style="10"/>
    <col min="5634" max="5634" width="6.5703125" style="10" customWidth="1"/>
    <col min="5635" max="5635" width="6.7109375" style="10" customWidth="1"/>
    <col min="5636" max="5637" width="9.140625" style="10"/>
    <col min="5638" max="5638" width="8.42578125" style="10" customWidth="1"/>
    <col min="5639" max="5640" width="9.140625" style="10"/>
    <col min="5641" max="5641" width="6.42578125" style="10" customWidth="1"/>
    <col min="5642" max="5642" width="8" style="10" customWidth="1"/>
    <col min="5643" max="5643" width="8.85546875" style="10" customWidth="1"/>
    <col min="5644" max="5644" width="8.7109375" style="10" customWidth="1"/>
    <col min="5645" max="5645" width="7.42578125" style="10" customWidth="1"/>
    <col min="5646" max="5646" width="8.140625" style="10" customWidth="1"/>
    <col min="5647" max="5647" width="7.85546875" style="10" customWidth="1"/>
    <col min="5648" max="5648" width="11.85546875" style="10" customWidth="1"/>
    <col min="5649" max="5649" width="8.5703125" style="10" customWidth="1"/>
    <col min="5650" max="5650" width="10" style="10" bestFit="1" customWidth="1"/>
    <col min="5651" max="5652" width="9.28515625" style="10" bestFit="1" customWidth="1"/>
    <col min="5653" max="5889" width="9.140625" style="10"/>
    <col min="5890" max="5890" width="6.5703125" style="10" customWidth="1"/>
    <col min="5891" max="5891" width="6.7109375" style="10" customWidth="1"/>
    <col min="5892" max="5893" width="9.140625" style="10"/>
    <col min="5894" max="5894" width="8.42578125" style="10" customWidth="1"/>
    <col min="5895" max="5896" width="9.140625" style="10"/>
    <col min="5897" max="5897" width="6.42578125" style="10" customWidth="1"/>
    <col min="5898" max="5898" width="8" style="10" customWidth="1"/>
    <col min="5899" max="5899" width="8.85546875" style="10" customWidth="1"/>
    <col min="5900" max="5900" width="8.7109375" style="10" customWidth="1"/>
    <col min="5901" max="5901" width="7.42578125" style="10" customWidth="1"/>
    <col min="5902" max="5902" width="8.140625" style="10" customWidth="1"/>
    <col min="5903" max="5903" width="7.85546875" style="10" customWidth="1"/>
    <col min="5904" max="5904" width="11.85546875" style="10" customWidth="1"/>
    <col min="5905" max="5905" width="8.5703125" style="10" customWidth="1"/>
    <col min="5906" max="5906" width="10" style="10" bestFit="1" customWidth="1"/>
    <col min="5907" max="5908" width="9.28515625" style="10" bestFit="1" customWidth="1"/>
    <col min="5909" max="6145" width="9.140625" style="10"/>
    <col min="6146" max="6146" width="6.5703125" style="10" customWidth="1"/>
    <col min="6147" max="6147" width="6.7109375" style="10" customWidth="1"/>
    <col min="6148" max="6149" width="9.140625" style="10"/>
    <col min="6150" max="6150" width="8.42578125" style="10" customWidth="1"/>
    <col min="6151" max="6152" width="9.140625" style="10"/>
    <col min="6153" max="6153" width="6.42578125" style="10" customWidth="1"/>
    <col min="6154" max="6154" width="8" style="10" customWidth="1"/>
    <col min="6155" max="6155" width="8.85546875" style="10" customWidth="1"/>
    <col min="6156" max="6156" width="8.7109375" style="10" customWidth="1"/>
    <col min="6157" max="6157" width="7.42578125" style="10" customWidth="1"/>
    <col min="6158" max="6158" width="8.140625" style="10" customWidth="1"/>
    <col min="6159" max="6159" width="7.85546875" style="10" customWidth="1"/>
    <col min="6160" max="6160" width="11.85546875" style="10" customWidth="1"/>
    <col min="6161" max="6161" width="8.5703125" style="10" customWidth="1"/>
    <col min="6162" max="6162" width="10" style="10" bestFit="1" customWidth="1"/>
    <col min="6163" max="6164" width="9.28515625" style="10" bestFit="1" customWidth="1"/>
    <col min="6165" max="6401" width="9.140625" style="10"/>
    <col min="6402" max="6402" width="6.5703125" style="10" customWidth="1"/>
    <col min="6403" max="6403" width="6.7109375" style="10" customWidth="1"/>
    <col min="6404" max="6405" width="9.140625" style="10"/>
    <col min="6406" max="6406" width="8.42578125" style="10" customWidth="1"/>
    <col min="6407" max="6408" width="9.140625" style="10"/>
    <col min="6409" max="6409" width="6.42578125" style="10" customWidth="1"/>
    <col min="6410" max="6410" width="8" style="10" customWidth="1"/>
    <col min="6411" max="6411" width="8.85546875" style="10" customWidth="1"/>
    <col min="6412" max="6412" width="8.7109375" style="10" customWidth="1"/>
    <col min="6413" max="6413" width="7.42578125" style="10" customWidth="1"/>
    <col min="6414" max="6414" width="8.140625" style="10" customWidth="1"/>
    <col min="6415" max="6415" width="7.85546875" style="10" customWidth="1"/>
    <col min="6416" max="6416" width="11.85546875" style="10" customWidth="1"/>
    <col min="6417" max="6417" width="8.5703125" style="10" customWidth="1"/>
    <col min="6418" max="6418" width="10" style="10" bestFit="1" customWidth="1"/>
    <col min="6419" max="6420" width="9.28515625" style="10" bestFit="1" customWidth="1"/>
    <col min="6421" max="6657" width="9.140625" style="10"/>
    <col min="6658" max="6658" width="6.5703125" style="10" customWidth="1"/>
    <col min="6659" max="6659" width="6.7109375" style="10" customWidth="1"/>
    <col min="6660" max="6661" width="9.140625" style="10"/>
    <col min="6662" max="6662" width="8.42578125" style="10" customWidth="1"/>
    <col min="6663" max="6664" width="9.140625" style="10"/>
    <col min="6665" max="6665" width="6.42578125" style="10" customWidth="1"/>
    <col min="6666" max="6666" width="8" style="10" customWidth="1"/>
    <col min="6667" max="6667" width="8.85546875" style="10" customWidth="1"/>
    <col min="6668" max="6668" width="8.7109375" style="10" customWidth="1"/>
    <col min="6669" max="6669" width="7.42578125" style="10" customWidth="1"/>
    <col min="6670" max="6670" width="8.140625" style="10" customWidth="1"/>
    <col min="6671" max="6671" width="7.85546875" style="10" customWidth="1"/>
    <col min="6672" max="6672" width="11.85546875" style="10" customWidth="1"/>
    <col min="6673" max="6673" width="8.5703125" style="10" customWidth="1"/>
    <col min="6674" max="6674" width="10" style="10" bestFit="1" customWidth="1"/>
    <col min="6675" max="6676" width="9.28515625" style="10" bestFit="1" customWidth="1"/>
    <col min="6677" max="6913" width="9.140625" style="10"/>
    <col min="6914" max="6914" width="6.5703125" style="10" customWidth="1"/>
    <col min="6915" max="6915" width="6.7109375" style="10" customWidth="1"/>
    <col min="6916" max="6917" width="9.140625" style="10"/>
    <col min="6918" max="6918" width="8.42578125" style="10" customWidth="1"/>
    <col min="6919" max="6920" width="9.140625" style="10"/>
    <col min="6921" max="6921" width="6.42578125" style="10" customWidth="1"/>
    <col min="6922" max="6922" width="8" style="10" customWidth="1"/>
    <col min="6923" max="6923" width="8.85546875" style="10" customWidth="1"/>
    <col min="6924" max="6924" width="8.7109375" style="10" customWidth="1"/>
    <col min="6925" max="6925" width="7.42578125" style="10" customWidth="1"/>
    <col min="6926" max="6926" width="8.140625" style="10" customWidth="1"/>
    <col min="6927" max="6927" width="7.85546875" style="10" customWidth="1"/>
    <col min="6928" max="6928" width="11.85546875" style="10" customWidth="1"/>
    <col min="6929" max="6929" width="8.5703125" style="10" customWidth="1"/>
    <col min="6930" max="6930" width="10" style="10" bestFit="1" customWidth="1"/>
    <col min="6931" max="6932" width="9.28515625" style="10" bestFit="1" customWidth="1"/>
    <col min="6933" max="7169" width="9.140625" style="10"/>
    <col min="7170" max="7170" width="6.5703125" style="10" customWidth="1"/>
    <col min="7171" max="7171" width="6.7109375" style="10" customWidth="1"/>
    <col min="7172" max="7173" width="9.140625" style="10"/>
    <col min="7174" max="7174" width="8.42578125" style="10" customWidth="1"/>
    <col min="7175" max="7176" width="9.140625" style="10"/>
    <col min="7177" max="7177" width="6.42578125" style="10" customWidth="1"/>
    <col min="7178" max="7178" width="8" style="10" customWidth="1"/>
    <col min="7179" max="7179" width="8.85546875" style="10" customWidth="1"/>
    <col min="7180" max="7180" width="8.7109375" style="10" customWidth="1"/>
    <col min="7181" max="7181" width="7.42578125" style="10" customWidth="1"/>
    <col min="7182" max="7182" width="8.140625" style="10" customWidth="1"/>
    <col min="7183" max="7183" width="7.85546875" style="10" customWidth="1"/>
    <col min="7184" max="7184" width="11.85546875" style="10" customWidth="1"/>
    <col min="7185" max="7185" width="8.5703125" style="10" customWidth="1"/>
    <col min="7186" max="7186" width="10" style="10" bestFit="1" customWidth="1"/>
    <col min="7187" max="7188" width="9.28515625" style="10" bestFit="1" customWidth="1"/>
    <col min="7189" max="7425" width="9.140625" style="10"/>
    <col min="7426" max="7426" width="6.5703125" style="10" customWidth="1"/>
    <col min="7427" max="7427" width="6.7109375" style="10" customWidth="1"/>
    <col min="7428" max="7429" width="9.140625" style="10"/>
    <col min="7430" max="7430" width="8.42578125" style="10" customWidth="1"/>
    <col min="7431" max="7432" width="9.140625" style="10"/>
    <col min="7433" max="7433" width="6.42578125" style="10" customWidth="1"/>
    <col min="7434" max="7434" width="8" style="10" customWidth="1"/>
    <col min="7435" max="7435" width="8.85546875" style="10" customWidth="1"/>
    <col min="7436" max="7436" width="8.7109375" style="10" customWidth="1"/>
    <col min="7437" max="7437" width="7.42578125" style="10" customWidth="1"/>
    <col min="7438" max="7438" width="8.140625" style="10" customWidth="1"/>
    <col min="7439" max="7439" width="7.85546875" style="10" customWidth="1"/>
    <col min="7440" max="7440" width="11.85546875" style="10" customWidth="1"/>
    <col min="7441" max="7441" width="8.5703125" style="10" customWidth="1"/>
    <col min="7442" max="7442" width="10" style="10" bestFit="1" customWidth="1"/>
    <col min="7443" max="7444" width="9.28515625" style="10" bestFit="1" customWidth="1"/>
    <col min="7445" max="7681" width="9.140625" style="10"/>
    <col min="7682" max="7682" width="6.5703125" style="10" customWidth="1"/>
    <col min="7683" max="7683" width="6.7109375" style="10" customWidth="1"/>
    <col min="7684" max="7685" width="9.140625" style="10"/>
    <col min="7686" max="7686" width="8.42578125" style="10" customWidth="1"/>
    <col min="7687" max="7688" width="9.140625" style="10"/>
    <col min="7689" max="7689" width="6.42578125" style="10" customWidth="1"/>
    <col min="7690" max="7690" width="8" style="10" customWidth="1"/>
    <col min="7691" max="7691" width="8.85546875" style="10" customWidth="1"/>
    <col min="7692" max="7692" width="8.7109375" style="10" customWidth="1"/>
    <col min="7693" max="7693" width="7.42578125" style="10" customWidth="1"/>
    <col min="7694" max="7694" width="8.140625" style="10" customWidth="1"/>
    <col min="7695" max="7695" width="7.85546875" style="10" customWidth="1"/>
    <col min="7696" max="7696" width="11.85546875" style="10" customWidth="1"/>
    <col min="7697" max="7697" width="8.5703125" style="10" customWidth="1"/>
    <col min="7698" max="7698" width="10" style="10" bestFit="1" customWidth="1"/>
    <col min="7699" max="7700" width="9.28515625" style="10" bestFit="1" customWidth="1"/>
    <col min="7701" max="7937" width="9.140625" style="10"/>
    <col min="7938" max="7938" width="6.5703125" style="10" customWidth="1"/>
    <col min="7939" max="7939" width="6.7109375" style="10" customWidth="1"/>
    <col min="7940" max="7941" width="9.140625" style="10"/>
    <col min="7942" max="7942" width="8.42578125" style="10" customWidth="1"/>
    <col min="7943" max="7944" width="9.140625" style="10"/>
    <col min="7945" max="7945" width="6.42578125" style="10" customWidth="1"/>
    <col min="7946" max="7946" width="8" style="10" customWidth="1"/>
    <col min="7947" max="7947" width="8.85546875" style="10" customWidth="1"/>
    <col min="7948" max="7948" width="8.7109375" style="10" customWidth="1"/>
    <col min="7949" max="7949" width="7.42578125" style="10" customWidth="1"/>
    <col min="7950" max="7950" width="8.140625" style="10" customWidth="1"/>
    <col min="7951" max="7951" width="7.85546875" style="10" customWidth="1"/>
    <col min="7952" max="7952" width="11.85546875" style="10" customWidth="1"/>
    <col min="7953" max="7953" width="8.5703125" style="10" customWidth="1"/>
    <col min="7954" max="7954" width="10" style="10" bestFit="1" customWidth="1"/>
    <col min="7955" max="7956" width="9.28515625" style="10" bestFit="1" customWidth="1"/>
    <col min="7957" max="8193" width="9.140625" style="10"/>
    <col min="8194" max="8194" width="6.5703125" style="10" customWidth="1"/>
    <col min="8195" max="8195" width="6.7109375" style="10" customWidth="1"/>
    <col min="8196" max="8197" width="9.140625" style="10"/>
    <col min="8198" max="8198" width="8.42578125" style="10" customWidth="1"/>
    <col min="8199" max="8200" width="9.140625" style="10"/>
    <col min="8201" max="8201" width="6.42578125" style="10" customWidth="1"/>
    <col min="8202" max="8202" width="8" style="10" customWidth="1"/>
    <col min="8203" max="8203" width="8.85546875" style="10" customWidth="1"/>
    <col min="8204" max="8204" width="8.7109375" style="10" customWidth="1"/>
    <col min="8205" max="8205" width="7.42578125" style="10" customWidth="1"/>
    <col min="8206" max="8206" width="8.140625" style="10" customWidth="1"/>
    <col min="8207" max="8207" width="7.85546875" style="10" customWidth="1"/>
    <col min="8208" max="8208" width="11.85546875" style="10" customWidth="1"/>
    <col min="8209" max="8209" width="8.5703125" style="10" customWidth="1"/>
    <col min="8210" max="8210" width="10" style="10" bestFit="1" customWidth="1"/>
    <col min="8211" max="8212" width="9.28515625" style="10" bestFit="1" customWidth="1"/>
    <col min="8213" max="8449" width="9.140625" style="10"/>
    <col min="8450" max="8450" width="6.5703125" style="10" customWidth="1"/>
    <col min="8451" max="8451" width="6.7109375" style="10" customWidth="1"/>
    <col min="8452" max="8453" width="9.140625" style="10"/>
    <col min="8454" max="8454" width="8.42578125" style="10" customWidth="1"/>
    <col min="8455" max="8456" width="9.140625" style="10"/>
    <col min="8457" max="8457" width="6.42578125" style="10" customWidth="1"/>
    <col min="8458" max="8458" width="8" style="10" customWidth="1"/>
    <col min="8459" max="8459" width="8.85546875" style="10" customWidth="1"/>
    <col min="8460" max="8460" width="8.7109375" style="10" customWidth="1"/>
    <col min="8461" max="8461" width="7.42578125" style="10" customWidth="1"/>
    <col min="8462" max="8462" width="8.140625" style="10" customWidth="1"/>
    <col min="8463" max="8463" width="7.85546875" style="10" customWidth="1"/>
    <col min="8464" max="8464" width="11.85546875" style="10" customWidth="1"/>
    <col min="8465" max="8465" width="8.5703125" style="10" customWidth="1"/>
    <col min="8466" max="8466" width="10" style="10" bestFit="1" customWidth="1"/>
    <col min="8467" max="8468" width="9.28515625" style="10" bestFit="1" customWidth="1"/>
    <col min="8469" max="8705" width="9.140625" style="10"/>
    <col min="8706" max="8706" width="6.5703125" style="10" customWidth="1"/>
    <col min="8707" max="8707" width="6.7109375" style="10" customWidth="1"/>
    <col min="8708" max="8709" width="9.140625" style="10"/>
    <col min="8710" max="8710" width="8.42578125" style="10" customWidth="1"/>
    <col min="8711" max="8712" width="9.140625" style="10"/>
    <col min="8713" max="8713" width="6.42578125" style="10" customWidth="1"/>
    <col min="8714" max="8714" width="8" style="10" customWidth="1"/>
    <col min="8715" max="8715" width="8.85546875" style="10" customWidth="1"/>
    <col min="8716" max="8716" width="8.7109375" style="10" customWidth="1"/>
    <col min="8717" max="8717" width="7.42578125" style="10" customWidth="1"/>
    <col min="8718" max="8718" width="8.140625" style="10" customWidth="1"/>
    <col min="8719" max="8719" width="7.85546875" style="10" customWidth="1"/>
    <col min="8720" max="8720" width="11.85546875" style="10" customWidth="1"/>
    <col min="8721" max="8721" width="8.5703125" style="10" customWidth="1"/>
    <col min="8722" max="8722" width="10" style="10" bestFit="1" customWidth="1"/>
    <col min="8723" max="8724" width="9.28515625" style="10" bestFit="1" customWidth="1"/>
    <col min="8725" max="8961" width="9.140625" style="10"/>
    <col min="8962" max="8962" width="6.5703125" style="10" customWidth="1"/>
    <col min="8963" max="8963" width="6.7109375" style="10" customWidth="1"/>
    <col min="8964" max="8965" width="9.140625" style="10"/>
    <col min="8966" max="8966" width="8.42578125" style="10" customWidth="1"/>
    <col min="8967" max="8968" width="9.140625" style="10"/>
    <col min="8969" max="8969" width="6.42578125" style="10" customWidth="1"/>
    <col min="8970" max="8970" width="8" style="10" customWidth="1"/>
    <col min="8971" max="8971" width="8.85546875" style="10" customWidth="1"/>
    <col min="8972" max="8972" width="8.7109375" style="10" customWidth="1"/>
    <col min="8973" max="8973" width="7.42578125" style="10" customWidth="1"/>
    <col min="8974" max="8974" width="8.140625" style="10" customWidth="1"/>
    <col min="8975" max="8975" width="7.85546875" style="10" customWidth="1"/>
    <col min="8976" max="8976" width="11.85546875" style="10" customWidth="1"/>
    <col min="8977" max="8977" width="8.5703125" style="10" customWidth="1"/>
    <col min="8978" max="8978" width="10" style="10" bestFit="1" customWidth="1"/>
    <col min="8979" max="8980" width="9.28515625" style="10" bestFit="1" customWidth="1"/>
    <col min="8981" max="9217" width="9.140625" style="10"/>
    <col min="9218" max="9218" width="6.5703125" style="10" customWidth="1"/>
    <col min="9219" max="9219" width="6.7109375" style="10" customWidth="1"/>
    <col min="9220" max="9221" width="9.140625" style="10"/>
    <col min="9222" max="9222" width="8.42578125" style="10" customWidth="1"/>
    <col min="9223" max="9224" width="9.140625" style="10"/>
    <col min="9225" max="9225" width="6.42578125" style="10" customWidth="1"/>
    <col min="9226" max="9226" width="8" style="10" customWidth="1"/>
    <col min="9227" max="9227" width="8.85546875" style="10" customWidth="1"/>
    <col min="9228" max="9228" width="8.7109375" style="10" customWidth="1"/>
    <col min="9229" max="9229" width="7.42578125" style="10" customWidth="1"/>
    <col min="9230" max="9230" width="8.140625" style="10" customWidth="1"/>
    <col min="9231" max="9231" width="7.85546875" style="10" customWidth="1"/>
    <col min="9232" max="9232" width="11.85546875" style="10" customWidth="1"/>
    <col min="9233" max="9233" width="8.5703125" style="10" customWidth="1"/>
    <col min="9234" max="9234" width="10" style="10" bestFit="1" customWidth="1"/>
    <col min="9235" max="9236" width="9.28515625" style="10" bestFit="1" customWidth="1"/>
    <col min="9237" max="9473" width="9.140625" style="10"/>
    <col min="9474" max="9474" width="6.5703125" style="10" customWidth="1"/>
    <col min="9475" max="9475" width="6.7109375" style="10" customWidth="1"/>
    <col min="9476" max="9477" width="9.140625" style="10"/>
    <col min="9478" max="9478" width="8.42578125" style="10" customWidth="1"/>
    <col min="9479" max="9480" width="9.140625" style="10"/>
    <col min="9481" max="9481" width="6.42578125" style="10" customWidth="1"/>
    <col min="9482" max="9482" width="8" style="10" customWidth="1"/>
    <col min="9483" max="9483" width="8.85546875" style="10" customWidth="1"/>
    <col min="9484" max="9484" width="8.7109375" style="10" customWidth="1"/>
    <col min="9485" max="9485" width="7.42578125" style="10" customWidth="1"/>
    <col min="9486" max="9486" width="8.140625" style="10" customWidth="1"/>
    <col min="9487" max="9487" width="7.85546875" style="10" customWidth="1"/>
    <col min="9488" max="9488" width="11.85546875" style="10" customWidth="1"/>
    <col min="9489" max="9489" width="8.5703125" style="10" customWidth="1"/>
    <col min="9490" max="9490" width="10" style="10" bestFit="1" customWidth="1"/>
    <col min="9491" max="9492" width="9.28515625" style="10" bestFit="1" customWidth="1"/>
    <col min="9493" max="9729" width="9.140625" style="10"/>
    <col min="9730" max="9730" width="6.5703125" style="10" customWidth="1"/>
    <col min="9731" max="9731" width="6.7109375" style="10" customWidth="1"/>
    <col min="9732" max="9733" width="9.140625" style="10"/>
    <col min="9734" max="9734" width="8.42578125" style="10" customWidth="1"/>
    <col min="9735" max="9736" width="9.140625" style="10"/>
    <col min="9737" max="9737" width="6.42578125" style="10" customWidth="1"/>
    <col min="9738" max="9738" width="8" style="10" customWidth="1"/>
    <col min="9739" max="9739" width="8.85546875" style="10" customWidth="1"/>
    <col min="9740" max="9740" width="8.7109375" style="10" customWidth="1"/>
    <col min="9741" max="9741" width="7.42578125" style="10" customWidth="1"/>
    <col min="9742" max="9742" width="8.140625" style="10" customWidth="1"/>
    <col min="9743" max="9743" width="7.85546875" style="10" customWidth="1"/>
    <col min="9744" max="9744" width="11.85546875" style="10" customWidth="1"/>
    <col min="9745" max="9745" width="8.5703125" style="10" customWidth="1"/>
    <col min="9746" max="9746" width="10" style="10" bestFit="1" customWidth="1"/>
    <col min="9747" max="9748" width="9.28515625" style="10" bestFit="1" customWidth="1"/>
    <col min="9749" max="9985" width="9.140625" style="10"/>
    <col min="9986" max="9986" width="6.5703125" style="10" customWidth="1"/>
    <col min="9987" max="9987" width="6.7109375" style="10" customWidth="1"/>
    <col min="9988" max="9989" width="9.140625" style="10"/>
    <col min="9990" max="9990" width="8.42578125" style="10" customWidth="1"/>
    <col min="9991" max="9992" width="9.140625" style="10"/>
    <col min="9993" max="9993" width="6.42578125" style="10" customWidth="1"/>
    <col min="9994" max="9994" width="8" style="10" customWidth="1"/>
    <col min="9995" max="9995" width="8.85546875" style="10" customWidth="1"/>
    <col min="9996" max="9996" width="8.7109375" style="10" customWidth="1"/>
    <col min="9997" max="9997" width="7.42578125" style="10" customWidth="1"/>
    <col min="9998" max="9998" width="8.140625" style="10" customWidth="1"/>
    <col min="9999" max="9999" width="7.85546875" style="10" customWidth="1"/>
    <col min="10000" max="10000" width="11.85546875" style="10" customWidth="1"/>
    <col min="10001" max="10001" width="8.5703125" style="10" customWidth="1"/>
    <col min="10002" max="10002" width="10" style="10" bestFit="1" customWidth="1"/>
    <col min="10003" max="10004" width="9.28515625" style="10" bestFit="1" customWidth="1"/>
    <col min="10005" max="10241" width="9.140625" style="10"/>
    <col min="10242" max="10242" width="6.5703125" style="10" customWidth="1"/>
    <col min="10243" max="10243" width="6.7109375" style="10" customWidth="1"/>
    <col min="10244" max="10245" width="9.140625" style="10"/>
    <col min="10246" max="10246" width="8.42578125" style="10" customWidth="1"/>
    <col min="10247" max="10248" width="9.140625" style="10"/>
    <col min="10249" max="10249" width="6.42578125" style="10" customWidth="1"/>
    <col min="10250" max="10250" width="8" style="10" customWidth="1"/>
    <col min="10251" max="10251" width="8.85546875" style="10" customWidth="1"/>
    <col min="10252" max="10252" width="8.7109375" style="10" customWidth="1"/>
    <col min="10253" max="10253" width="7.42578125" style="10" customWidth="1"/>
    <col min="10254" max="10254" width="8.140625" style="10" customWidth="1"/>
    <col min="10255" max="10255" width="7.85546875" style="10" customWidth="1"/>
    <col min="10256" max="10256" width="11.85546875" style="10" customWidth="1"/>
    <col min="10257" max="10257" width="8.5703125" style="10" customWidth="1"/>
    <col min="10258" max="10258" width="10" style="10" bestFit="1" customWidth="1"/>
    <col min="10259" max="10260" width="9.28515625" style="10" bestFit="1" customWidth="1"/>
    <col min="10261" max="10497" width="9.140625" style="10"/>
    <col min="10498" max="10498" width="6.5703125" style="10" customWidth="1"/>
    <col min="10499" max="10499" width="6.7109375" style="10" customWidth="1"/>
    <col min="10500" max="10501" width="9.140625" style="10"/>
    <col min="10502" max="10502" width="8.42578125" style="10" customWidth="1"/>
    <col min="10503" max="10504" width="9.140625" style="10"/>
    <col min="10505" max="10505" width="6.42578125" style="10" customWidth="1"/>
    <col min="10506" max="10506" width="8" style="10" customWidth="1"/>
    <col min="10507" max="10507" width="8.85546875" style="10" customWidth="1"/>
    <col min="10508" max="10508" width="8.7109375" style="10" customWidth="1"/>
    <col min="10509" max="10509" width="7.42578125" style="10" customWidth="1"/>
    <col min="10510" max="10510" width="8.140625" style="10" customWidth="1"/>
    <col min="10511" max="10511" width="7.85546875" style="10" customWidth="1"/>
    <col min="10512" max="10512" width="11.85546875" style="10" customWidth="1"/>
    <col min="10513" max="10513" width="8.5703125" style="10" customWidth="1"/>
    <col min="10514" max="10514" width="10" style="10" bestFit="1" customWidth="1"/>
    <col min="10515" max="10516" width="9.28515625" style="10" bestFit="1" customWidth="1"/>
    <col min="10517" max="10753" width="9.140625" style="10"/>
    <col min="10754" max="10754" width="6.5703125" style="10" customWidth="1"/>
    <col min="10755" max="10755" width="6.7109375" style="10" customWidth="1"/>
    <col min="10756" max="10757" width="9.140625" style="10"/>
    <col min="10758" max="10758" width="8.42578125" style="10" customWidth="1"/>
    <col min="10759" max="10760" width="9.140625" style="10"/>
    <col min="10761" max="10761" width="6.42578125" style="10" customWidth="1"/>
    <col min="10762" max="10762" width="8" style="10" customWidth="1"/>
    <col min="10763" max="10763" width="8.85546875" style="10" customWidth="1"/>
    <col min="10764" max="10764" width="8.7109375" style="10" customWidth="1"/>
    <col min="10765" max="10765" width="7.42578125" style="10" customWidth="1"/>
    <col min="10766" max="10766" width="8.140625" style="10" customWidth="1"/>
    <col min="10767" max="10767" width="7.85546875" style="10" customWidth="1"/>
    <col min="10768" max="10768" width="11.85546875" style="10" customWidth="1"/>
    <col min="10769" max="10769" width="8.5703125" style="10" customWidth="1"/>
    <col min="10770" max="10770" width="10" style="10" bestFit="1" customWidth="1"/>
    <col min="10771" max="10772" width="9.28515625" style="10" bestFit="1" customWidth="1"/>
    <col min="10773" max="11009" width="9.140625" style="10"/>
    <col min="11010" max="11010" width="6.5703125" style="10" customWidth="1"/>
    <col min="11011" max="11011" width="6.7109375" style="10" customWidth="1"/>
    <col min="11012" max="11013" width="9.140625" style="10"/>
    <col min="11014" max="11014" width="8.42578125" style="10" customWidth="1"/>
    <col min="11015" max="11016" width="9.140625" style="10"/>
    <col min="11017" max="11017" width="6.42578125" style="10" customWidth="1"/>
    <col min="11018" max="11018" width="8" style="10" customWidth="1"/>
    <col min="11019" max="11019" width="8.85546875" style="10" customWidth="1"/>
    <col min="11020" max="11020" width="8.7109375" style="10" customWidth="1"/>
    <col min="11021" max="11021" width="7.42578125" style="10" customWidth="1"/>
    <col min="11022" max="11022" width="8.140625" style="10" customWidth="1"/>
    <col min="11023" max="11023" width="7.85546875" style="10" customWidth="1"/>
    <col min="11024" max="11024" width="11.85546875" style="10" customWidth="1"/>
    <col min="11025" max="11025" width="8.5703125" style="10" customWidth="1"/>
    <col min="11026" max="11026" width="10" style="10" bestFit="1" customWidth="1"/>
    <col min="11027" max="11028" width="9.28515625" style="10" bestFit="1" customWidth="1"/>
    <col min="11029" max="11265" width="9.140625" style="10"/>
    <col min="11266" max="11266" width="6.5703125" style="10" customWidth="1"/>
    <col min="11267" max="11267" width="6.7109375" style="10" customWidth="1"/>
    <col min="11268" max="11269" width="9.140625" style="10"/>
    <col min="11270" max="11270" width="8.42578125" style="10" customWidth="1"/>
    <col min="11271" max="11272" width="9.140625" style="10"/>
    <col min="11273" max="11273" width="6.42578125" style="10" customWidth="1"/>
    <col min="11274" max="11274" width="8" style="10" customWidth="1"/>
    <col min="11275" max="11275" width="8.85546875" style="10" customWidth="1"/>
    <col min="11276" max="11276" width="8.7109375" style="10" customWidth="1"/>
    <col min="11277" max="11277" width="7.42578125" style="10" customWidth="1"/>
    <col min="11278" max="11278" width="8.140625" style="10" customWidth="1"/>
    <col min="11279" max="11279" width="7.85546875" style="10" customWidth="1"/>
    <col min="11280" max="11280" width="11.85546875" style="10" customWidth="1"/>
    <col min="11281" max="11281" width="8.5703125" style="10" customWidth="1"/>
    <col min="11282" max="11282" width="10" style="10" bestFit="1" customWidth="1"/>
    <col min="11283" max="11284" width="9.28515625" style="10" bestFit="1" customWidth="1"/>
    <col min="11285" max="11521" width="9.140625" style="10"/>
    <col min="11522" max="11522" width="6.5703125" style="10" customWidth="1"/>
    <col min="11523" max="11523" width="6.7109375" style="10" customWidth="1"/>
    <col min="11524" max="11525" width="9.140625" style="10"/>
    <col min="11526" max="11526" width="8.42578125" style="10" customWidth="1"/>
    <col min="11527" max="11528" width="9.140625" style="10"/>
    <col min="11529" max="11529" width="6.42578125" style="10" customWidth="1"/>
    <col min="11530" max="11530" width="8" style="10" customWidth="1"/>
    <col min="11531" max="11531" width="8.85546875" style="10" customWidth="1"/>
    <col min="11532" max="11532" width="8.7109375" style="10" customWidth="1"/>
    <col min="11533" max="11533" width="7.42578125" style="10" customWidth="1"/>
    <col min="11534" max="11534" width="8.140625" style="10" customWidth="1"/>
    <col min="11535" max="11535" width="7.85546875" style="10" customWidth="1"/>
    <col min="11536" max="11536" width="11.85546875" style="10" customWidth="1"/>
    <col min="11537" max="11537" width="8.5703125" style="10" customWidth="1"/>
    <col min="11538" max="11538" width="10" style="10" bestFit="1" customWidth="1"/>
    <col min="11539" max="11540" width="9.28515625" style="10" bestFit="1" customWidth="1"/>
    <col min="11541" max="11777" width="9.140625" style="10"/>
    <col min="11778" max="11778" width="6.5703125" style="10" customWidth="1"/>
    <col min="11779" max="11779" width="6.7109375" style="10" customWidth="1"/>
    <col min="11780" max="11781" width="9.140625" style="10"/>
    <col min="11782" max="11782" width="8.42578125" style="10" customWidth="1"/>
    <col min="11783" max="11784" width="9.140625" style="10"/>
    <col min="11785" max="11785" width="6.42578125" style="10" customWidth="1"/>
    <col min="11786" max="11786" width="8" style="10" customWidth="1"/>
    <col min="11787" max="11787" width="8.85546875" style="10" customWidth="1"/>
    <col min="11788" max="11788" width="8.7109375" style="10" customWidth="1"/>
    <col min="11789" max="11789" width="7.42578125" style="10" customWidth="1"/>
    <col min="11790" max="11790" width="8.140625" style="10" customWidth="1"/>
    <col min="11791" max="11791" width="7.85546875" style="10" customWidth="1"/>
    <col min="11792" max="11792" width="11.85546875" style="10" customWidth="1"/>
    <col min="11793" max="11793" width="8.5703125" style="10" customWidth="1"/>
    <col min="11794" max="11794" width="10" style="10" bestFit="1" customWidth="1"/>
    <col min="11795" max="11796" width="9.28515625" style="10" bestFit="1" customWidth="1"/>
    <col min="11797" max="12033" width="9.140625" style="10"/>
    <col min="12034" max="12034" width="6.5703125" style="10" customWidth="1"/>
    <col min="12035" max="12035" width="6.7109375" style="10" customWidth="1"/>
    <col min="12036" max="12037" width="9.140625" style="10"/>
    <col min="12038" max="12038" width="8.42578125" style="10" customWidth="1"/>
    <col min="12039" max="12040" width="9.140625" style="10"/>
    <col min="12041" max="12041" width="6.42578125" style="10" customWidth="1"/>
    <col min="12042" max="12042" width="8" style="10" customWidth="1"/>
    <col min="12043" max="12043" width="8.85546875" style="10" customWidth="1"/>
    <col min="12044" max="12044" width="8.7109375" style="10" customWidth="1"/>
    <col min="12045" max="12045" width="7.42578125" style="10" customWidth="1"/>
    <col min="12046" max="12046" width="8.140625" style="10" customWidth="1"/>
    <col min="12047" max="12047" width="7.85546875" style="10" customWidth="1"/>
    <col min="12048" max="12048" width="11.85546875" style="10" customWidth="1"/>
    <col min="12049" max="12049" width="8.5703125" style="10" customWidth="1"/>
    <col min="12050" max="12050" width="10" style="10" bestFit="1" customWidth="1"/>
    <col min="12051" max="12052" width="9.28515625" style="10" bestFit="1" customWidth="1"/>
    <col min="12053" max="12289" width="9.140625" style="10"/>
    <col min="12290" max="12290" width="6.5703125" style="10" customWidth="1"/>
    <col min="12291" max="12291" width="6.7109375" style="10" customWidth="1"/>
    <col min="12292" max="12293" width="9.140625" style="10"/>
    <col min="12294" max="12294" width="8.42578125" style="10" customWidth="1"/>
    <col min="12295" max="12296" width="9.140625" style="10"/>
    <col min="12297" max="12297" width="6.42578125" style="10" customWidth="1"/>
    <col min="12298" max="12298" width="8" style="10" customWidth="1"/>
    <col min="12299" max="12299" width="8.85546875" style="10" customWidth="1"/>
    <col min="12300" max="12300" width="8.7109375" style="10" customWidth="1"/>
    <col min="12301" max="12301" width="7.42578125" style="10" customWidth="1"/>
    <col min="12302" max="12302" width="8.140625" style="10" customWidth="1"/>
    <col min="12303" max="12303" width="7.85546875" style="10" customWidth="1"/>
    <col min="12304" max="12304" width="11.85546875" style="10" customWidth="1"/>
    <col min="12305" max="12305" width="8.5703125" style="10" customWidth="1"/>
    <col min="12306" max="12306" width="10" style="10" bestFit="1" customWidth="1"/>
    <col min="12307" max="12308" width="9.28515625" style="10" bestFit="1" customWidth="1"/>
    <col min="12309" max="12545" width="9.140625" style="10"/>
    <col min="12546" max="12546" width="6.5703125" style="10" customWidth="1"/>
    <col min="12547" max="12547" width="6.7109375" style="10" customWidth="1"/>
    <col min="12548" max="12549" width="9.140625" style="10"/>
    <col min="12550" max="12550" width="8.42578125" style="10" customWidth="1"/>
    <col min="12551" max="12552" width="9.140625" style="10"/>
    <col min="12553" max="12553" width="6.42578125" style="10" customWidth="1"/>
    <col min="12554" max="12554" width="8" style="10" customWidth="1"/>
    <col min="12555" max="12555" width="8.85546875" style="10" customWidth="1"/>
    <col min="12556" max="12556" width="8.7109375" style="10" customWidth="1"/>
    <col min="12557" max="12557" width="7.42578125" style="10" customWidth="1"/>
    <col min="12558" max="12558" width="8.140625" style="10" customWidth="1"/>
    <col min="12559" max="12559" width="7.85546875" style="10" customWidth="1"/>
    <col min="12560" max="12560" width="11.85546875" style="10" customWidth="1"/>
    <col min="12561" max="12561" width="8.5703125" style="10" customWidth="1"/>
    <col min="12562" max="12562" width="10" style="10" bestFit="1" customWidth="1"/>
    <col min="12563" max="12564" width="9.28515625" style="10" bestFit="1" customWidth="1"/>
    <col min="12565" max="12801" width="9.140625" style="10"/>
    <col min="12802" max="12802" width="6.5703125" style="10" customWidth="1"/>
    <col min="12803" max="12803" width="6.7109375" style="10" customWidth="1"/>
    <col min="12804" max="12805" width="9.140625" style="10"/>
    <col min="12806" max="12806" width="8.42578125" style="10" customWidth="1"/>
    <col min="12807" max="12808" width="9.140625" style="10"/>
    <col min="12809" max="12809" width="6.42578125" style="10" customWidth="1"/>
    <col min="12810" max="12810" width="8" style="10" customWidth="1"/>
    <col min="12811" max="12811" width="8.85546875" style="10" customWidth="1"/>
    <col min="12812" max="12812" width="8.7109375" style="10" customWidth="1"/>
    <col min="12813" max="12813" width="7.42578125" style="10" customWidth="1"/>
    <col min="12814" max="12814" width="8.140625" style="10" customWidth="1"/>
    <col min="12815" max="12815" width="7.85546875" style="10" customWidth="1"/>
    <col min="12816" max="12816" width="11.85546875" style="10" customWidth="1"/>
    <col min="12817" max="12817" width="8.5703125" style="10" customWidth="1"/>
    <col min="12818" max="12818" width="10" style="10" bestFit="1" customWidth="1"/>
    <col min="12819" max="12820" width="9.28515625" style="10" bestFit="1" customWidth="1"/>
    <col min="12821" max="13057" width="9.140625" style="10"/>
    <col min="13058" max="13058" width="6.5703125" style="10" customWidth="1"/>
    <col min="13059" max="13059" width="6.7109375" style="10" customWidth="1"/>
    <col min="13060" max="13061" width="9.140625" style="10"/>
    <col min="13062" max="13062" width="8.42578125" style="10" customWidth="1"/>
    <col min="13063" max="13064" width="9.140625" style="10"/>
    <col min="13065" max="13065" width="6.42578125" style="10" customWidth="1"/>
    <col min="13066" max="13066" width="8" style="10" customWidth="1"/>
    <col min="13067" max="13067" width="8.85546875" style="10" customWidth="1"/>
    <col min="13068" max="13068" width="8.7109375" style="10" customWidth="1"/>
    <col min="13069" max="13069" width="7.42578125" style="10" customWidth="1"/>
    <col min="13070" max="13070" width="8.140625" style="10" customWidth="1"/>
    <col min="13071" max="13071" width="7.85546875" style="10" customWidth="1"/>
    <col min="13072" max="13072" width="11.85546875" style="10" customWidth="1"/>
    <col min="13073" max="13073" width="8.5703125" style="10" customWidth="1"/>
    <col min="13074" max="13074" width="10" style="10" bestFit="1" customWidth="1"/>
    <col min="13075" max="13076" width="9.28515625" style="10" bestFit="1" customWidth="1"/>
    <col min="13077" max="13313" width="9.140625" style="10"/>
    <col min="13314" max="13314" width="6.5703125" style="10" customWidth="1"/>
    <col min="13315" max="13315" width="6.7109375" style="10" customWidth="1"/>
    <col min="13316" max="13317" width="9.140625" style="10"/>
    <col min="13318" max="13318" width="8.42578125" style="10" customWidth="1"/>
    <col min="13319" max="13320" width="9.140625" style="10"/>
    <col min="13321" max="13321" width="6.42578125" style="10" customWidth="1"/>
    <col min="13322" max="13322" width="8" style="10" customWidth="1"/>
    <col min="13323" max="13323" width="8.85546875" style="10" customWidth="1"/>
    <col min="13324" max="13324" width="8.7109375" style="10" customWidth="1"/>
    <col min="13325" max="13325" width="7.42578125" style="10" customWidth="1"/>
    <col min="13326" max="13326" width="8.140625" style="10" customWidth="1"/>
    <col min="13327" max="13327" width="7.85546875" style="10" customWidth="1"/>
    <col min="13328" max="13328" width="11.85546875" style="10" customWidth="1"/>
    <col min="13329" max="13329" width="8.5703125" style="10" customWidth="1"/>
    <col min="13330" max="13330" width="10" style="10" bestFit="1" customWidth="1"/>
    <col min="13331" max="13332" width="9.28515625" style="10" bestFit="1" customWidth="1"/>
    <col min="13333" max="13569" width="9.140625" style="10"/>
    <col min="13570" max="13570" width="6.5703125" style="10" customWidth="1"/>
    <col min="13571" max="13571" width="6.7109375" style="10" customWidth="1"/>
    <col min="13572" max="13573" width="9.140625" style="10"/>
    <col min="13574" max="13574" width="8.42578125" style="10" customWidth="1"/>
    <col min="13575" max="13576" width="9.140625" style="10"/>
    <col min="13577" max="13577" width="6.42578125" style="10" customWidth="1"/>
    <col min="13578" max="13578" width="8" style="10" customWidth="1"/>
    <col min="13579" max="13579" width="8.85546875" style="10" customWidth="1"/>
    <col min="13580" max="13580" width="8.7109375" style="10" customWidth="1"/>
    <col min="13581" max="13581" width="7.42578125" style="10" customWidth="1"/>
    <col min="13582" max="13582" width="8.140625" style="10" customWidth="1"/>
    <col min="13583" max="13583" width="7.85546875" style="10" customWidth="1"/>
    <col min="13584" max="13584" width="11.85546875" style="10" customWidth="1"/>
    <col min="13585" max="13585" width="8.5703125" style="10" customWidth="1"/>
    <col min="13586" max="13586" width="10" style="10" bestFit="1" customWidth="1"/>
    <col min="13587" max="13588" width="9.28515625" style="10" bestFit="1" customWidth="1"/>
    <col min="13589" max="13825" width="9.140625" style="10"/>
    <col min="13826" max="13826" width="6.5703125" style="10" customWidth="1"/>
    <col min="13827" max="13827" width="6.7109375" style="10" customWidth="1"/>
    <col min="13828" max="13829" width="9.140625" style="10"/>
    <col min="13830" max="13830" width="8.42578125" style="10" customWidth="1"/>
    <col min="13831" max="13832" width="9.140625" style="10"/>
    <col min="13833" max="13833" width="6.42578125" style="10" customWidth="1"/>
    <col min="13834" max="13834" width="8" style="10" customWidth="1"/>
    <col min="13835" max="13835" width="8.85546875" style="10" customWidth="1"/>
    <col min="13836" max="13836" width="8.7109375" style="10" customWidth="1"/>
    <col min="13837" max="13837" width="7.42578125" style="10" customWidth="1"/>
    <col min="13838" max="13838" width="8.140625" style="10" customWidth="1"/>
    <col min="13839" max="13839" width="7.85546875" style="10" customWidth="1"/>
    <col min="13840" max="13840" width="11.85546875" style="10" customWidth="1"/>
    <col min="13841" max="13841" width="8.5703125" style="10" customWidth="1"/>
    <col min="13842" max="13842" width="10" style="10" bestFit="1" customWidth="1"/>
    <col min="13843" max="13844" width="9.28515625" style="10" bestFit="1" customWidth="1"/>
    <col min="13845" max="14081" width="9.140625" style="10"/>
    <col min="14082" max="14082" width="6.5703125" style="10" customWidth="1"/>
    <col min="14083" max="14083" width="6.7109375" style="10" customWidth="1"/>
    <col min="14084" max="14085" width="9.140625" style="10"/>
    <col min="14086" max="14086" width="8.42578125" style="10" customWidth="1"/>
    <col min="14087" max="14088" width="9.140625" style="10"/>
    <col min="14089" max="14089" width="6.42578125" style="10" customWidth="1"/>
    <col min="14090" max="14090" width="8" style="10" customWidth="1"/>
    <col min="14091" max="14091" width="8.85546875" style="10" customWidth="1"/>
    <col min="14092" max="14092" width="8.7109375" style="10" customWidth="1"/>
    <col min="14093" max="14093" width="7.42578125" style="10" customWidth="1"/>
    <col min="14094" max="14094" width="8.140625" style="10" customWidth="1"/>
    <col min="14095" max="14095" width="7.85546875" style="10" customWidth="1"/>
    <col min="14096" max="14096" width="11.85546875" style="10" customWidth="1"/>
    <col min="14097" max="14097" width="8.5703125" style="10" customWidth="1"/>
    <col min="14098" max="14098" width="10" style="10" bestFit="1" customWidth="1"/>
    <col min="14099" max="14100" width="9.28515625" style="10" bestFit="1" customWidth="1"/>
    <col min="14101" max="14337" width="9.140625" style="10"/>
    <col min="14338" max="14338" width="6.5703125" style="10" customWidth="1"/>
    <col min="14339" max="14339" width="6.7109375" style="10" customWidth="1"/>
    <col min="14340" max="14341" width="9.140625" style="10"/>
    <col min="14342" max="14342" width="8.42578125" style="10" customWidth="1"/>
    <col min="14343" max="14344" width="9.140625" style="10"/>
    <col min="14345" max="14345" width="6.42578125" style="10" customWidth="1"/>
    <col min="14346" max="14346" width="8" style="10" customWidth="1"/>
    <col min="14347" max="14347" width="8.85546875" style="10" customWidth="1"/>
    <col min="14348" max="14348" width="8.7109375" style="10" customWidth="1"/>
    <col min="14349" max="14349" width="7.42578125" style="10" customWidth="1"/>
    <col min="14350" max="14350" width="8.140625" style="10" customWidth="1"/>
    <col min="14351" max="14351" width="7.85546875" style="10" customWidth="1"/>
    <col min="14352" max="14352" width="11.85546875" style="10" customWidth="1"/>
    <col min="14353" max="14353" width="8.5703125" style="10" customWidth="1"/>
    <col min="14354" max="14354" width="10" style="10" bestFit="1" customWidth="1"/>
    <col min="14355" max="14356" width="9.28515625" style="10" bestFit="1" customWidth="1"/>
    <col min="14357" max="14593" width="9.140625" style="10"/>
    <col min="14594" max="14594" width="6.5703125" style="10" customWidth="1"/>
    <col min="14595" max="14595" width="6.7109375" style="10" customWidth="1"/>
    <col min="14596" max="14597" width="9.140625" style="10"/>
    <col min="14598" max="14598" width="8.42578125" style="10" customWidth="1"/>
    <col min="14599" max="14600" width="9.140625" style="10"/>
    <col min="14601" max="14601" width="6.42578125" style="10" customWidth="1"/>
    <col min="14602" max="14602" width="8" style="10" customWidth="1"/>
    <col min="14603" max="14603" width="8.85546875" style="10" customWidth="1"/>
    <col min="14604" max="14604" width="8.7109375" style="10" customWidth="1"/>
    <col min="14605" max="14605" width="7.42578125" style="10" customWidth="1"/>
    <col min="14606" max="14606" width="8.140625" style="10" customWidth="1"/>
    <col min="14607" max="14607" width="7.85546875" style="10" customWidth="1"/>
    <col min="14608" max="14608" width="11.85546875" style="10" customWidth="1"/>
    <col min="14609" max="14609" width="8.5703125" style="10" customWidth="1"/>
    <col min="14610" max="14610" width="10" style="10" bestFit="1" customWidth="1"/>
    <col min="14611" max="14612" width="9.28515625" style="10" bestFit="1" customWidth="1"/>
    <col min="14613" max="14849" width="9.140625" style="10"/>
    <col min="14850" max="14850" width="6.5703125" style="10" customWidth="1"/>
    <col min="14851" max="14851" width="6.7109375" style="10" customWidth="1"/>
    <col min="14852" max="14853" width="9.140625" style="10"/>
    <col min="14854" max="14854" width="8.42578125" style="10" customWidth="1"/>
    <col min="14855" max="14856" width="9.140625" style="10"/>
    <col min="14857" max="14857" width="6.42578125" style="10" customWidth="1"/>
    <col min="14858" max="14858" width="8" style="10" customWidth="1"/>
    <col min="14859" max="14859" width="8.85546875" style="10" customWidth="1"/>
    <col min="14860" max="14860" width="8.7109375" style="10" customWidth="1"/>
    <col min="14861" max="14861" width="7.42578125" style="10" customWidth="1"/>
    <col min="14862" max="14862" width="8.140625" style="10" customWidth="1"/>
    <col min="14863" max="14863" width="7.85546875" style="10" customWidth="1"/>
    <col min="14864" max="14864" width="11.85546875" style="10" customWidth="1"/>
    <col min="14865" max="14865" width="8.5703125" style="10" customWidth="1"/>
    <col min="14866" max="14866" width="10" style="10" bestFit="1" customWidth="1"/>
    <col min="14867" max="14868" width="9.28515625" style="10" bestFit="1" customWidth="1"/>
    <col min="14869" max="15105" width="9.140625" style="10"/>
    <col min="15106" max="15106" width="6.5703125" style="10" customWidth="1"/>
    <col min="15107" max="15107" width="6.7109375" style="10" customWidth="1"/>
    <col min="15108" max="15109" width="9.140625" style="10"/>
    <col min="15110" max="15110" width="8.42578125" style="10" customWidth="1"/>
    <col min="15111" max="15112" width="9.140625" style="10"/>
    <col min="15113" max="15113" width="6.42578125" style="10" customWidth="1"/>
    <col min="15114" max="15114" width="8" style="10" customWidth="1"/>
    <col min="15115" max="15115" width="8.85546875" style="10" customWidth="1"/>
    <col min="15116" max="15116" width="8.7109375" style="10" customWidth="1"/>
    <col min="15117" max="15117" width="7.42578125" style="10" customWidth="1"/>
    <col min="15118" max="15118" width="8.140625" style="10" customWidth="1"/>
    <col min="15119" max="15119" width="7.85546875" style="10" customWidth="1"/>
    <col min="15120" max="15120" width="11.85546875" style="10" customWidth="1"/>
    <col min="15121" max="15121" width="8.5703125" style="10" customWidth="1"/>
    <col min="15122" max="15122" width="10" style="10" bestFit="1" customWidth="1"/>
    <col min="15123" max="15124" width="9.28515625" style="10" bestFit="1" customWidth="1"/>
    <col min="15125" max="15361" width="9.140625" style="10"/>
    <col min="15362" max="15362" width="6.5703125" style="10" customWidth="1"/>
    <col min="15363" max="15363" width="6.7109375" style="10" customWidth="1"/>
    <col min="15364" max="15365" width="9.140625" style="10"/>
    <col min="15366" max="15366" width="8.42578125" style="10" customWidth="1"/>
    <col min="15367" max="15368" width="9.140625" style="10"/>
    <col min="15369" max="15369" width="6.42578125" style="10" customWidth="1"/>
    <col min="15370" max="15370" width="8" style="10" customWidth="1"/>
    <col min="15371" max="15371" width="8.85546875" style="10" customWidth="1"/>
    <col min="15372" max="15372" width="8.7109375" style="10" customWidth="1"/>
    <col min="15373" max="15373" width="7.42578125" style="10" customWidth="1"/>
    <col min="15374" max="15374" width="8.140625" style="10" customWidth="1"/>
    <col min="15375" max="15375" width="7.85546875" style="10" customWidth="1"/>
    <col min="15376" max="15376" width="11.85546875" style="10" customWidth="1"/>
    <col min="15377" max="15377" width="8.5703125" style="10" customWidth="1"/>
    <col min="15378" max="15378" width="10" style="10" bestFit="1" customWidth="1"/>
    <col min="15379" max="15380" width="9.28515625" style="10" bestFit="1" customWidth="1"/>
    <col min="15381" max="15617" width="9.140625" style="10"/>
    <col min="15618" max="15618" width="6.5703125" style="10" customWidth="1"/>
    <col min="15619" max="15619" width="6.7109375" style="10" customWidth="1"/>
    <col min="15620" max="15621" width="9.140625" style="10"/>
    <col min="15622" max="15622" width="8.42578125" style="10" customWidth="1"/>
    <col min="15623" max="15624" width="9.140625" style="10"/>
    <col min="15625" max="15625" width="6.42578125" style="10" customWidth="1"/>
    <col min="15626" max="15626" width="8" style="10" customWidth="1"/>
    <col min="15627" max="15627" width="8.85546875" style="10" customWidth="1"/>
    <col min="15628" max="15628" width="8.7109375" style="10" customWidth="1"/>
    <col min="15629" max="15629" width="7.42578125" style="10" customWidth="1"/>
    <col min="15630" max="15630" width="8.140625" style="10" customWidth="1"/>
    <col min="15631" max="15631" width="7.85546875" style="10" customWidth="1"/>
    <col min="15632" max="15632" width="11.85546875" style="10" customWidth="1"/>
    <col min="15633" max="15633" width="8.5703125" style="10" customWidth="1"/>
    <col min="15634" max="15634" width="10" style="10" bestFit="1" customWidth="1"/>
    <col min="15635" max="15636" width="9.28515625" style="10" bestFit="1" customWidth="1"/>
    <col min="15637" max="15873" width="9.140625" style="10"/>
    <col min="15874" max="15874" width="6.5703125" style="10" customWidth="1"/>
    <col min="15875" max="15875" width="6.7109375" style="10" customWidth="1"/>
    <col min="15876" max="15877" width="9.140625" style="10"/>
    <col min="15878" max="15878" width="8.42578125" style="10" customWidth="1"/>
    <col min="15879" max="15880" width="9.140625" style="10"/>
    <col min="15881" max="15881" width="6.42578125" style="10" customWidth="1"/>
    <col min="15882" max="15882" width="8" style="10" customWidth="1"/>
    <col min="15883" max="15883" width="8.85546875" style="10" customWidth="1"/>
    <col min="15884" max="15884" width="8.7109375" style="10" customWidth="1"/>
    <col min="15885" max="15885" width="7.42578125" style="10" customWidth="1"/>
    <col min="15886" max="15886" width="8.140625" style="10" customWidth="1"/>
    <col min="15887" max="15887" width="7.85546875" style="10" customWidth="1"/>
    <col min="15888" max="15888" width="11.85546875" style="10" customWidth="1"/>
    <col min="15889" max="15889" width="8.5703125" style="10" customWidth="1"/>
    <col min="15890" max="15890" width="10" style="10" bestFit="1" customWidth="1"/>
    <col min="15891" max="15892" width="9.28515625" style="10" bestFit="1" customWidth="1"/>
    <col min="15893" max="16129" width="9.140625" style="10"/>
    <col min="16130" max="16130" width="6.5703125" style="10" customWidth="1"/>
    <col min="16131" max="16131" width="6.7109375" style="10" customWidth="1"/>
    <col min="16132" max="16133" width="9.140625" style="10"/>
    <col min="16134" max="16134" width="8.42578125" style="10" customWidth="1"/>
    <col min="16135" max="16136" width="9.140625" style="10"/>
    <col min="16137" max="16137" width="6.42578125" style="10" customWidth="1"/>
    <col min="16138" max="16138" width="8" style="10" customWidth="1"/>
    <col min="16139" max="16139" width="8.85546875" style="10" customWidth="1"/>
    <col min="16140" max="16140" width="8.7109375" style="10" customWidth="1"/>
    <col min="16141" max="16141" width="7.42578125" style="10" customWidth="1"/>
    <col min="16142" max="16142" width="8.140625" style="10" customWidth="1"/>
    <col min="16143" max="16143" width="7.85546875" style="10" customWidth="1"/>
    <col min="16144" max="16144" width="11.85546875" style="10" customWidth="1"/>
    <col min="16145" max="16145" width="8.5703125" style="10" customWidth="1"/>
    <col min="16146" max="16146" width="10" style="10" bestFit="1" customWidth="1"/>
    <col min="16147" max="16148" width="9.28515625" style="10" bestFit="1" customWidth="1"/>
    <col min="16149" max="16384" width="9.140625" style="10"/>
  </cols>
  <sheetData>
    <row r="1" spans="1:19" s="5" customFormat="1" ht="30" x14ac:dyDescent="0.25">
      <c r="A1" s="1" t="s">
        <v>34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9" s="5" customFormat="1" ht="22.5" x14ac:dyDescent="0.25">
      <c r="A2" s="6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9" s="7" customFormat="1" ht="42" x14ac:dyDescent="0.25">
      <c r="A3" s="13"/>
      <c r="B3" s="14" t="s">
        <v>16</v>
      </c>
      <c r="C3" s="15" t="s">
        <v>4</v>
      </c>
      <c r="D3" s="15" t="s">
        <v>29</v>
      </c>
      <c r="E3" s="15" t="s">
        <v>5</v>
      </c>
      <c r="F3" s="15" t="s">
        <v>9</v>
      </c>
      <c r="G3" s="15" t="s">
        <v>10</v>
      </c>
      <c r="H3" s="15" t="s">
        <v>11</v>
      </c>
      <c r="I3" s="15" t="s">
        <v>12</v>
      </c>
      <c r="J3" s="15" t="s">
        <v>1</v>
      </c>
      <c r="K3" s="15" t="s">
        <v>6</v>
      </c>
      <c r="L3" s="15" t="s">
        <v>2</v>
      </c>
      <c r="M3" s="15" t="s">
        <v>7</v>
      </c>
      <c r="N3" s="15" t="s">
        <v>8</v>
      </c>
      <c r="O3" s="15" t="s">
        <v>0</v>
      </c>
      <c r="P3" s="15" t="s">
        <v>3</v>
      </c>
      <c r="Q3" s="15" t="s">
        <v>17</v>
      </c>
      <c r="R3" s="15" t="s">
        <v>20</v>
      </c>
      <c r="S3" s="15" t="s">
        <v>33</v>
      </c>
    </row>
    <row r="4" spans="1:19" s="8" customFormat="1" ht="13.5" x14ac:dyDescent="0.25">
      <c r="A4" s="16" t="s">
        <v>18</v>
      </c>
      <c r="B4" s="17"/>
      <c r="C4" s="23">
        <v>10.411101193454368</v>
      </c>
      <c r="D4" s="23">
        <v>3.0226516000727477</v>
      </c>
      <c r="E4" s="23">
        <v>13.614200010989489</v>
      </c>
      <c r="F4" s="23">
        <v>4.4823507842395545</v>
      </c>
      <c r="G4" s="23">
        <v>9.1790423809261892</v>
      </c>
      <c r="H4" s="23">
        <v>1.3853168712577497</v>
      </c>
      <c r="I4" s="23">
        <v>0.32409809083250557</v>
      </c>
      <c r="J4" s="23">
        <v>4.4823507842395545</v>
      </c>
      <c r="K4" s="23">
        <v>0.32409809083250557</v>
      </c>
      <c r="L4" s="23">
        <v>13.614200010989489</v>
      </c>
      <c r="M4" s="23">
        <v>4.4823507842395545</v>
      </c>
      <c r="N4" s="23">
        <v>4.4823507842395545</v>
      </c>
      <c r="O4" s="23">
        <v>13.614200010989489</v>
      </c>
      <c r="P4" s="23">
        <v>16.581688602697309</v>
      </c>
      <c r="Q4" s="23">
        <v>100.00000000000007</v>
      </c>
      <c r="R4" s="18"/>
    </row>
    <row r="5" spans="1:19" s="8" customFormat="1" ht="13.5" x14ac:dyDescent="0.25">
      <c r="A5" s="19"/>
      <c r="B5" s="20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2"/>
    </row>
    <row r="7" spans="1:19" ht="12.75" x14ac:dyDescent="0.2">
      <c r="A7" s="9">
        <v>2023</v>
      </c>
      <c r="B7" s="36" t="s">
        <v>21</v>
      </c>
      <c r="C7" s="42">
        <v>100</v>
      </c>
      <c r="D7" s="42">
        <v>100</v>
      </c>
      <c r="E7" s="42">
        <v>100</v>
      </c>
      <c r="F7" s="42">
        <v>100</v>
      </c>
      <c r="G7" s="42">
        <v>100</v>
      </c>
      <c r="H7" s="42">
        <v>100</v>
      </c>
      <c r="I7" s="42">
        <v>100</v>
      </c>
      <c r="J7" s="42">
        <v>100</v>
      </c>
      <c r="K7" s="42">
        <v>100</v>
      </c>
      <c r="L7" s="42">
        <v>100</v>
      </c>
      <c r="M7" s="42">
        <v>100</v>
      </c>
      <c r="N7" s="42">
        <v>100</v>
      </c>
      <c r="O7" s="42">
        <v>100</v>
      </c>
      <c r="P7" s="42">
        <v>100</v>
      </c>
      <c r="Q7" s="42">
        <v>100</v>
      </c>
      <c r="R7" s="39"/>
      <c r="S7" s="39"/>
    </row>
    <row r="8" spans="1:19" x14ac:dyDescent="0.2">
      <c r="B8" s="36" t="s">
        <v>19</v>
      </c>
      <c r="C8" s="42">
        <v>96.2</v>
      </c>
      <c r="D8" s="42">
        <v>86.09</v>
      </c>
      <c r="E8" s="42">
        <v>97.27</v>
      </c>
      <c r="F8" s="42">
        <v>97.27</v>
      </c>
      <c r="G8" s="42">
        <v>100</v>
      </c>
      <c r="H8" s="42">
        <v>100</v>
      </c>
      <c r="I8" s="42">
        <v>97.27</v>
      </c>
      <c r="J8" s="42">
        <v>97.27</v>
      </c>
      <c r="K8" s="42">
        <v>98.82</v>
      </c>
      <c r="L8" s="42">
        <v>97.53</v>
      </c>
      <c r="M8" s="42">
        <v>95.3</v>
      </c>
      <c r="N8" s="42">
        <v>97.81</v>
      </c>
      <c r="O8" s="42">
        <v>99.78</v>
      </c>
      <c r="P8" s="42">
        <v>102.17</v>
      </c>
      <c r="Q8" s="42">
        <v>98.24</v>
      </c>
      <c r="R8" s="12">
        <f t="shared" ref="R8:R14" si="0">Q8/Q7*100-100</f>
        <v>-1.7600000000000051</v>
      </c>
      <c r="S8" s="12"/>
    </row>
    <row r="9" spans="1:19" x14ac:dyDescent="0.2">
      <c r="B9" s="36" t="s">
        <v>22</v>
      </c>
      <c r="C9" s="42">
        <v>98.043631024206036</v>
      </c>
      <c r="D9" s="42">
        <v>84.210504005215114</v>
      </c>
      <c r="E9" s="42">
        <v>96.355199149489465</v>
      </c>
      <c r="F9" s="42">
        <v>96.355199149489465</v>
      </c>
      <c r="G9" s="42">
        <v>100</v>
      </c>
      <c r="H9" s="42">
        <v>93.749999999999986</v>
      </c>
      <c r="I9" s="42">
        <v>96.355199149489465</v>
      </c>
      <c r="J9" s="42">
        <v>96.355199149489465</v>
      </c>
      <c r="K9" s="42">
        <v>96.537062622344223</v>
      </c>
      <c r="L9" s="42">
        <v>98.696726667409123</v>
      </c>
      <c r="M9" s="42">
        <v>95.29827671008924</v>
      </c>
      <c r="N9" s="42">
        <v>97.787142061165909</v>
      </c>
      <c r="O9" s="42">
        <v>100.07712423262696</v>
      </c>
      <c r="P9" s="42">
        <v>100.29889677374941</v>
      </c>
      <c r="Q9" s="42">
        <v>97.959180603157151</v>
      </c>
      <c r="R9" s="12">
        <f t="shared" si="0"/>
        <v>-0.28585036323579516</v>
      </c>
      <c r="S9" s="12"/>
    </row>
    <row r="10" spans="1:19" x14ac:dyDescent="0.2">
      <c r="B10" s="36" t="s">
        <v>23</v>
      </c>
      <c r="C10" s="42">
        <v>99.146981405140593</v>
      </c>
      <c r="D10" s="42">
        <v>84.210504005215114</v>
      </c>
      <c r="E10" s="42">
        <v>95.557982076619112</v>
      </c>
      <c r="F10" s="42">
        <v>95.557982076619126</v>
      </c>
      <c r="G10" s="42">
        <v>100</v>
      </c>
      <c r="H10" s="42">
        <v>91.686617681059246</v>
      </c>
      <c r="I10" s="42">
        <v>95.557982076619126</v>
      </c>
      <c r="J10" s="42">
        <v>95.557982076619126</v>
      </c>
      <c r="K10" s="42">
        <v>98.934848509426175</v>
      </c>
      <c r="L10" s="42">
        <v>90.902992444976604</v>
      </c>
      <c r="M10" s="42">
        <v>96.900826618423636</v>
      </c>
      <c r="N10" s="42">
        <v>98.063793986709385</v>
      </c>
      <c r="O10" s="42">
        <v>99.111708337822051</v>
      </c>
      <c r="P10" s="42">
        <v>97.910524524622573</v>
      </c>
      <c r="Q10" s="42">
        <v>96.366363452054273</v>
      </c>
      <c r="R10" s="12">
        <f t="shared" si="0"/>
        <v>-1.6260008927142309</v>
      </c>
      <c r="S10" s="12"/>
    </row>
    <row r="11" spans="1:19" x14ac:dyDescent="0.2">
      <c r="B11" s="36" t="s">
        <v>24</v>
      </c>
      <c r="C11" s="42">
        <v>100.35296812609774</v>
      </c>
      <c r="D11" s="42">
        <v>84.210504005215114</v>
      </c>
      <c r="E11" s="42">
        <v>95.853087882948273</v>
      </c>
      <c r="F11" s="42">
        <v>95.557982076619126</v>
      </c>
      <c r="G11" s="42">
        <v>100.30882381556836</v>
      </c>
      <c r="H11" s="42">
        <v>91.686617681059246</v>
      </c>
      <c r="I11" s="42">
        <v>95.557982076619126</v>
      </c>
      <c r="J11" s="42">
        <v>95.853087882948273</v>
      </c>
      <c r="K11" s="42">
        <v>97.743164411876961</v>
      </c>
      <c r="L11" s="42">
        <v>91.404878830368858</v>
      </c>
      <c r="M11" s="42">
        <v>97.887320356496986</v>
      </c>
      <c r="N11" s="42">
        <v>99.151768851084014</v>
      </c>
      <c r="O11" s="42">
        <v>101.52155108594958</v>
      </c>
      <c r="P11" s="42">
        <v>96.284605548567924</v>
      </c>
      <c r="Q11" s="42">
        <v>96.789597531744008</v>
      </c>
      <c r="R11" s="12">
        <f t="shared" si="0"/>
        <v>0.43919274789310236</v>
      </c>
      <c r="S11" s="12"/>
    </row>
    <row r="12" spans="1:19" x14ac:dyDescent="0.2">
      <c r="B12" s="36" t="s">
        <v>25</v>
      </c>
      <c r="C12" s="42">
        <v>92.478484437648859</v>
      </c>
      <c r="D12" s="42">
        <v>84.210504005215114</v>
      </c>
      <c r="E12" s="42">
        <v>95.204675372219228</v>
      </c>
      <c r="F12" s="42">
        <v>95.557982076619126</v>
      </c>
      <c r="G12" s="42">
        <v>104.32117676819109</v>
      </c>
      <c r="H12" s="42">
        <v>91.686617681059246</v>
      </c>
      <c r="I12" s="42">
        <v>95.557982076619126</v>
      </c>
      <c r="J12" s="42">
        <v>95.204675372219228</v>
      </c>
      <c r="K12" s="42">
        <v>95.937378057536307</v>
      </c>
      <c r="L12" s="42">
        <v>90.517447974837566</v>
      </c>
      <c r="M12" s="42">
        <v>97.573733533120645</v>
      </c>
      <c r="N12" s="42">
        <v>98.816050964430943</v>
      </c>
      <c r="O12" s="42">
        <v>103.4032793675802</v>
      </c>
      <c r="P12" s="42">
        <v>94.159707959563917</v>
      </c>
      <c r="Q12" s="42">
        <v>95.968797450201762</v>
      </c>
      <c r="R12" s="12">
        <f t="shared" si="0"/>
        <v>-0.84802510029349776</v>
      </c>
      <c r="S12" s="12"/>
    </row>
    <row r="13" spans="1:19" x14ac:dyDescent="0.2">
      <c r="B13" s="36" t="s">
        <v>26</v>
      </c>
      <c r="C13" s="42">
        <v>91.80213075771006</v>
      </c>
      <c r="D13" s="42">
        <v>89.456458994182327</v>
      </c>
      <c r="E13" s="42">
        <v>95.840183801940853</v>
      </c>
      <c r="F13" s="42">
        <v>95.557982076619126</v>
      </c>
      <c r="G13" s="42">
        <v>112.34588267343656</v>
      </c>
      <c r="H13" s="42">
        <v>94.79903983648498</v>
      </c>
      <c r="I13" s="42">
        <v>95.557982076619126</v>
      </c>
      <c r="J13" s="42">
        <v>95.840183801940853</v>
      </c>
      <c r="K13" s="42">
        <v>88.169154772485641</v>
      </c>
      <c r="L13" s="42">
        <v>91.775816733802401</v>
      </c>
      <c r="M13" s="42">
        <v>94.23840738767727</v>
      </c>
      <c r="N13" s="42">
        <v>100.24146937021003</v>
      </c>
      <c r="O13" s="42">
        <v>104.90660784389669</v>
      </c>
      <c r="P13" s="42">
        <v>93.775418083018693</v>
      </c>
      <c r="Q13" s="42">
        <v>97.153137504317598</v>
      </c>
      <c r="R13" s="12">
        <f t="shared" si="0"/>
        <v>1.2340886679656364</v>
      </c>
      <c r="S13" s="12"/>
    </row>
    <row r="14" spans="1:19" x14ac:dyDescent="0.2">
      <c r="B14" s="36" t="s">
        <v>27</v>
      </c>
      <c r="C14" s="42">
        <v>92.427980056850032</v>
      </c>
      <c r="D14" s="42">
        <v>83.918047671402533</v>
      </c>
      <c r="E14" s="42">
        <v>95.457379446933132</v>
      </c>
      <c r="F14" s="42">
        <v>95.557982076619126</v>
      </c>
      <c r="G14" s="42">
        <v>112.34588267343656</v>
      </c>
      <c r="H14" s="42">
        <v>94.700547194598585</v>
      </c>
      <c r="I14" s="42">
        <v>95.557982076619126</v>
      </c>
      <c r="J14" s="42">
        <v>95.457379446933132</v>
      </c>
      <c r="K14" s="42">
        <v>87.131596163789325</v>
      </c>
      <c r="L14" s="42">
        <v>92.11042184494022</v>
      </c>
      <c r="M14" s="42">
        <v>93.424282946244048</v>
      </c>
      <c r="N14" s="42">
        <v>100.27025808720525</v>
      </c>
      <c r="O14" s="42">
        <v>104.2916484646048</v>
      </c>
      <c r="P14" s="42">
        <v>96.882601059909931</v>
      </c>
      <c r="Q14" s="42">
        <v>97.418740815060602</v>
      </c>
      <c r="R14" s="12">
        <f t="shared" si="0"/>
        <v>0.27338624110950605</v>
      </c>
      <c r="S14" s="12"/>
    </row>
    <row r="15" spans="1:19" x14ac:dyDescent="0.2">
      <c r="B15" s="36" t="s">
        <v>28</v>
      </c>
      <c r="C15" s="42">
        <v>92.794890704783228</v>
      </c>
      <c r="D15" s="42">
        <v>84.355219833677111</v>
      </c>
      <c r="E15" s="42">
        <v>95.781106135963554</v>
      </c>
      <c r="F15" s="42">
        <v>95.557982076619126</v>
      </c>
      <c r="G15" s="42">
        <v>112.34588267343656</v>
      </c>
      <c r="H15" s="42">
        <v>94.897226441238658</v>
      </c>
      <c r="I15" s="42">
        <v>95.557982076619126</v>
      </c>
      <c r="J15" s="42">
        <v>95.781106135963569</v>
      </c>
      <c r="K15" s="42">
        <v>88.634213474937752</v>
      </c>
      <c r="L15" s="42">
        <v>92.116405955913891</v>
      </c>
      <c r="M15" s="42">
        <v>93.467612134295194</v>
      </c>
      <c r="N15" s="42">
        <v>99.495784903695821</v>
      </c>
      <c r="O15" s="42">
        <v>101.4199352213837</v>
      </c>
      <c r="P15" s="42">
        <v>101.58977371832862</v>
      </c>
      <c r="Q15" s="42">
        <v>97.893942572545171</v>
      </c>
      <c r="R15" s="12">
        <f>Q15/Q14*100-100</f>
        <v>0.48779295801686828</v>
      </c>
      <c r="S15" s="12"/>
    </row>
    <row r="16" spans="1:19" x14ac:dyDescent="0.2">
      <c r="B16" s="36" t="s">
        <v>30</v>
      </c>
      <c r="C16" s="42">
        <v>90.25818541769921</v>
      </c>
      <c r="D16" s="42">
        <v>86.02578240106574</v>
      </c>
      <c r="E16" s="42">
        <v>96.213079468875662</v>
      </c>
      <c r="F16" s="42">
        <v>95.557982076619126</v>
      </c>
      <c r="G16" s="42">
        <v>112.34588267343656</v>
      </c>
      <c r="H16" s="42">
        <v>94.897226441238658</v>
      </c>
      <c r="I16" s="42">
        <v>95.557982076619126</v>
      </c>
      <c r="J16" s="42">
        <v>96.213079468875662</v>
      </c>
      <c r="K16" s="42">
        <v>89.980416842763518</v>
      </c>
      <c r="L16" s="42">
        <v>94.727517497154849</v>
      </c>
      <c r="M16" s="42">
        <v>93.467612134295194</v>
      </c>
      <c r="N16" s="42">
        <v>99.495784903695821</v>
      </c>
      <c r="O16" s="42">
        <v>102.41474654187397</v>
      </c>
      <c r="P16" s="42">
        <v>102.54088272064477</v>
      </c>
      <c r="Q16" s="42">
        <v>98.411501681001042</v>
      </c>
      <c r="R16" s="12">
        <f>Q16/Q15*100-100</f>
        <v>0.52869370142319383</v>
      </c>
      <c r="S16" s="12"/>
    </row>
    <row r="17" spans="1:19" x14ac:dyDescent="0.2">
      <c r="B17" s="36" t="s">
        <v>31</v>
      </c>
      <c r="C17" s="42">
        <v>88.504573123203457</v>
      </c>
      <c r="D17" s="42">
        <v>86.02578240106574</v>
      </c>
      <c r="E17" s="42">
        <v>95.600317865728869</v>
      </c>
      <c r="F17" s="42">
        <v>95.557982076619126</v>
      </c>
      <c r="G17" s="42">
        <v>112.34588267343656</v>
      </c>
      <c r="H17" s="42">
        <v>86.36534333682053</v>
      </c>
      <c r="I17" s="42">
        <v>95.557982076619126</v>
      </c>
      <c r="J17" s="42">
        <v>95.600317865728854</v>
      </c>
      <c r="K17" s="42">
        <v>89.910684183332847</v>
      </c>
      <c r="L17" s="42">
        <v>97.833338013566234</v>
      </c>
      <c r="M17" s="42">
        <v>95.486720240278828</v>
      </c>
      <c r="N17" s="42">
        <v>100.40921725056072</v>
      </c>
      <c r="O17" s="42">
        <v>102.05336439163182</v>
      </c>
      <c r="P17" s="42">
        <v>100.94460422150931</v>
      </c>
      <c r="Q17" s="42">
        <v>98.240013145790257</v>
      </c>
      <c r="R17" s="12">
        <f>Q17/Q16*100-100</f>
        <v>-0.17425659834626117</v>
      </c>
      <c r="S17" s="12"/>
    </row>
    <row r="18" spans="1:19" x14ac:dyDescent="0.2">
      <c r="B18" s="36" t="s">
        <v>32</v>
      </c>
      <c r="C18" s="42">
        <v>89.055504105419558</v>
      </c>
      <c r="D18" s="42">
        <v>87.980913819271777</v>
      </c>
      <c r="E18" s="42">
        <v>95.696925185361025</v>
      </c>
      <c r="F18" s="42">
        <v>95.557982076619126</v>
      </c>
      <c r="G18" s="42">
        <v>112.34588267343656</v>
      </c>
      <c r="H18" s="42">
        <v>86.36534333682053</v>
      </c>
      <c r="I18" s="42">
        <v>95.654546614520015</v>
      </c>
      <c r="J18" s="42">
        <v>95.696925185361025</v>
      </c>
      <c r="K18" s="42">
        <v>89.825555534564373</v>
      </c>
      <c r="L18" s="42">
        <v>94.171738084782731</v>
      </c>
      <c r="M18" s="42">
        <v>98.953958582571047</v>
      </c>
      <c r="N18" s="42">
        <v>100.40921725056072</v>
      </c>
      <c r="O18" s="42">
        <v>104.00618287069953</v>
      </c>
      <c r="P18" s="42">
        <v>97.658261677408944</v>
      </c>
      <c r="Q18" s="42">
        <v>97.751833368749814</v>
      </c>
      <c r="R18" s="12">
        <f>Q18/Q17*100-100</f>
        <v>-0.49692560231640925</v>
      </c>
      <c r="S18" s="12"/>
    </row>
    <row r="19" spans="1:19" x14ac:dyDescent="0.2"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S19" s="12"/>
    </row>
    <row r="20" spans="1:19" x14ac:dyDescent="0.2">
      <c r="A20" s="9">
        <v>2024</v>
      </c>
      <c r="B20" s="36" t="s">
        <v>21</v>
      </c>
      <c r="C20" s="42">
        <v>91.282075088832713</v>
      </c>
      <c r="D20" s="42">
        <v>97.756570910301974</v>
      </c>
      <c r="E20" s="42">
        <v>95.132623441018168</v>
      </c>
      <c r="F20" s="42">
        <v>95.557982076619126</v>
      </c>
      <c r="G20" s="42">
        <v>100.30882381556836</v>
      </c>
      <c r="H20" s="42">
        <v>81.933358754039858</v>
      </c>
      <c r="I20" s="42">
        <v>95.090494766413656</v>
      </c>
      <c r="J20" s="42">
        <v>95.132623441018168</v>
      </c>
      <c r="K20" s="42">
        <v>89.649245996437344</v>
      </c>
      <c r="L20" s="42">
        <v>91.786607156735514</v>
      </c>
      <c r="M20" s="42">
        <v>95.486720240278828</v>
      </c>
      <c r="N20" s="42">
        <v>106.43448920716253</v>
      </c>
      <c r="O20" s="42">
        <v>102.96230817345014</v>
      </c>
      <c r="P20" s="42">
        <v>96.300100138569277</v>
      </c>
      <c r="Q20" s="42">
        <v>96.430947807861884</v>
      </c>
      <c r="R20" s="12">
        <f>Q20/Q18*100-100</f>
        <v>-1.3512642324621709</v>
      </c>
      <c r="S20" s="12"/>
    </row>
    <row r="21" spans="1:19" x14ac:dyDescent="0.2">
      <c r="B21" s="36" t="s">
        <v>19</v>
      </c>
      <c r="C21" s="42">
        <v>90.970412870957261</v>
      </c>
      <c r="D21" s="42">
        <v>98.423941653333145</v>
      </c>
      <c r="E21" s="42">
        <v>95.160564973740463</v>
      </c>
      <c r="F21" s="42">
        <v>95.586048542007063</v>
      </c>
      <c r="G21" s="42">
        <v>100.33828565717012</v>
      </c>
      <c r="H21" s="42">
        <v>82.231029496905947</v>
      </c>
      <c r="I21" s="42">
        <v>95.090494766413656</v>
      </c>
      <c r="J21" s="42">
        <v>95.160564973740478</v>
      </c>
      <c r="K21" s="42">
        <v>88.103820642297691</v>
      </c>
      <c r="L21" s="42">
        <v>92.005033342494855</v>
      </c>
      <c r="M21" s="42">
        <v>95.486720240278828</v>
      </c>
      <c r="N21" s="42">
        <v>106.43448920716253</v>
      </c>
      <c r="O21" s="42">
        <v>103.22975897283168</v>
      </c>
      <c r="P21" s="42">
        <v>97.10703280721215</v>
      </c>
      <c r="Q21" s="42">
        <v>96.626757753306038</v>
      </c>
      <c r="R21" s="12">
        <f>Q21/Q20*100-100</f>
        <v>0.20305716151862896</v>
      </c>
      <c r="S21" s="12">
        <f t="shared" ref="S21:S26" si="1">Q21/Q8*100-100</f>
        <v>-1.6421439807552503</v>
      </c>
    </row>
    <row r="22" spans="1:19" x14ac:dyDescent="0.2">
      <c r="B22" s="36" t="s">
        <v>22</v>
      </c>
      <c r="C22" s="42">
        <v>90.223659757743917</v>
      </c>
      <c r="D22" s="42">
        <v>97.135198809120595</v>
      </c>
      <c r="E22" s="42">
        <v>94.359739535461713</v>
      </c>
      <c r="F22" s="42">
        <v>94.781642439141748</v>
      </c>
      <c r="G22" s="42">
        <v>104.35181708345692</v>
      </c>
      <c r="H22" s="42">
        <v>77.879183328836746</v>
      </c>
      <c r="I22" s="42">
        <v>95.090494766413656</v>
      </c>
      <c r="J22" s="42">
        <v>94.359739535461713</v>
      </c>
      <c r="K22" s="42">
        <v>88.16299985128768</v>
      </c>
      <c r="L22" s="42">
        <v>89.172577495887722</v>
      </c>
      <c r="M22" s="42">
        <v>92.846522079767524</v>
      </c>
      <c r="N22" s="42">
        <v>104.57081487349664</v>
      </c>
      <c r="O22" s="42">
        <v>104.86826250046241</v>
      </c>
      <c r="P22" s="42">
        <v>97.512700281850584</v>
      </c>
      <c r="Q22" s="42">
        <v>96.340229026044696</v>
      </c>
      <c r="R22" s="12">
        <f>Q22/Q21*100-100</f>
        <v>-0.29653145145660176</v>
      </c>
      <c r="S22" s="12">
        <f t="shared" si="1"/>
        <v>-1.6526797867685303</v>
      </c>
    </row>
    <row r="23" spans="1:19" x14ac:dyDescent="0.2">
      <c r="B23" s="36" t="s">
        <v>23</v>
      </c>
      <c r="C23" s="42">
        <v>89.913412583216157</v>
      </c>
      <c r="D23" s="42">
        <v>97.119142077246437</v>
      </c>
      <c r="E23" s="42">
        <v>94.900428883915623</v>
      </c>
      <c r="F23" s="42">
        <v>94.781642439141748</v>
      </c>
      <c r="G23" s="42">
        <v>103.57755397354266</v>
      </c>
      <c r="H23" s="42">
        <v>77.566544931743778</v>
      </c>
      <c r="I23" s="42">
        <v>95.090494766413656</v>
      </c>
      <c r="J23" s="42">
        <v>93.659615019901096</v>
      </c>
      <c r="K23" s="42">
        <v>86.010055194873914</v>
      </c>
      <c r="L23" s="42">
        <v>90.703609628461535</v>
      </c>
      <c r="M23" s="42">
        <v>86.749259162075376</v>
      </c>
      <c r="N23" s="42">
        <v>103.97582309973285</v>
      </c>
      <c r="O23" s="42">
        <v>104.82793374695105</v>
      </c>
      <c r="P23" s="42">
        <v>96.955170863011006</v>
      </c>
      <c r="Q23" s="42">
        <v>96.077822625176594</v>
      </c>
      <c r="R23" s="12">
        <f>Q23/Q22*100-100</f>
        <v>-0.27237469074022158</v>
      </c>
      <c r="S23" s="12">
        <f t="shared" si="1"/>
        <v>-0.29942068636972863</v>
      </c>
    </row>
    <row r="24" spans="1:19" x14ac:dyDescent="0.2">
      <c r="B24" s="36" t="s">
        <v>24</v>
      </c>
      <c r="C24" s="42">
        <v>89.57956940784409</v>
      </c>
      <c r="D24" s="42">
        <v>97.119142077246437</v>
      </c>
      <c r="E24" s="42">
        <v>94.737237144805931</v>
      </c>
      <c r="F24" s="42">
        <v>94.781642439141748</v>
      </c>
      <c r="G24" s="42">
        <v>103.57755397354266</v>
      </c>
      <c r="H24" s="42">
        <v>77.566544931743778</v>
      </c>
      <c r="I24" s="42">
        <v>95.090494766413656</v>
      </c>
      <c r="J24" s="42">
        <v>93.498556996884815</v>
      </c>
      <c r="K24" s="42">
        <v>86.429665974464228</v>
      </c>
      <c r="L24" s="42">
        <v>89.495498320348545</v>
      </c>
      <c r="M24" s="42">
        <v>86.749259162075376</v>
      </c>
      <c r="N24" s="42">
        <v>104.84465614689807</v>
      </c>
      <c r="O24" s="42">
        <v>104.99212301911265</v>
      </c>
      <c r="P24" s="42">
        <v>95.199159315674038</v>
      </c>
      <c r="Q24" s="42">
        <v>95.620635533928493</v>
      </c>
      <c r="R24" s="12">
        <f>Q24/Q23*100-100</f>
        <v>-0.47585080381318789</v>
      </c>
      <c r="S24" s="12">
        <f t="shared" si="1"/>
        <v>-1.2077351571093402</v>
      </c>
    </row>
    <row r="25" spans="1:19" x14ac:dyDescent="0.2">
      <c r="B25" s="36" t="s">
        <v>25</v>
      </c>
      <c r="C25" s="42">
        <v>90.360683239281784</v>
      </c>
      <c r="D25" s="42">
        <v>95.517961856049425</v>
      </c>
      <c r="E25" s="42">
        <v>94.710546635373589</v>
      </c>
      <c r="F25" s="42">
        <v>94.781642439141748</v>
      </c>
      <c r="G25" s="42">
        <v>103.57755397354266</v>
      </c>
      <c r="H25" s="42">
        <v>77.566544931743778</v>
      </c>
      <c r="I25" s="42">
        <v>95.090494766413656</v>
      </c>
      <c r="J25" s="42">
        <v>93.472215463263538</v>
      </c>
      <c r="K25" s="42">
        <v>86.564745870798674</v>
      </c>
      <c r="L25" s="42">
        <v>90.87494363964413</v>
      </c>
      <c r="M25" s="42">
        <v>86.749259162075376</v>
      </c>
      <c r="N25" s="42">
        <v>104.56160595157293</v>
      </c>
      <c r="O25" s="42">
        <v>104.99212301911265</v>
      </c>
      <c r="P25" s="42">
        <v>94.290246796361018</v>
      </c>
      <c r="Q25" s="42">
        <v>95.673583456405439</v>
      </c>
      <c r="R25" s="12">
        <f>Q25/Q24*100-100</f>
        <v>5.5372903747482383E-2</v>
      </c>
      <c r="S25" s="12">
        <f t="shared" si="1"/>
        <v>-0.3076145597734552</v>
      </c>
    </row>
    <row r="26" spans="1:19" x14ac:dyDescent="0.2">
      <c r="B26" s="36" t="s">
        <v>26</v>
      </c>
      <c r="C26" s="42">
        <v>88.598080096355901</v>
      </c>
      <c r="D26" s="42">
        <v>95.517961856049425</v>
      </c>
      <c r="E26" s="42">
        <v>94.594065075365833</v>
      </c>
      <c r="F26" s="42">
        <v>94.665073440612872</v>
      </c>
      <c r="G26" s="42">
        <v>103.57755397354266</v>
      </c>
      <c r="H26" s="42">
        <v>77.566544931743778</v>
      </c>
      <c r="I26" s="42">
        <v>94.973545919999083</v>
      </c>
      <c r="J26" s="42">
        <v>93.357256888307163</v>
      </c>
      <c r="K26" s="42">
        <v>87.046597619173355</v>
      </c>
      <c r="L26" s="42">
        <v>91.041902093806172</v>
      </c>
      <c r="M26" s="42">
        <v>86.321141539330739</v>
      </c>
      <c r="N26" s="42">
        <v>106.08676797324678</v>
      </c>
      <c r="O26" s="42">
        <v>104.99662689657612</v>
      </c>
      <c r="P26" s="42">
        <v>93.392180128565798</v>
      </c>
      <c r="Q26" s="42">
        <v>95.388625777025283</v>
      </c>
      <c r="R26" s="12">
        <f t="shared" ref="R26:R28" si="2">Q26/Q25*100-100</f>
        <v>-0.29784363570954042</v>
      </c>
      <c r="S26" s="12">
        <f t="shared" si="1"/>
        <v>-1.8162169257929435</v>
      </c>
    </row>
    <row r="27" spans="1:19" x14ac:dyDescent="0.2">
      <c r="B27" s="36" t="s">
        <v>27</v>
      </c>
      <c r="C27" s="42">
        <v>87.886901184809872</v>
      </c>
      <c r="D27" s="42">
        <v>96.220808463433386</v>
      </c>
      <c r="E27" s="42">
        <v>95.03961236132173</v>
      </c>
      <c r="F27" s="42">
        <v>94.665073440612872</v>
      </c>
      <c r="G27" s="42">
        <v>103.57755397354266</v>
      </c>
      <c r="H27" s="42">
        <v>77.60880678028785</v>
      </c>
      <c r="I27" s="42">
        <v>94.973545919999083</v>
      </c>
      <c r="J27" s="42">
        <v>93.796978686897091</v>
      </c>
      <c r="K27" s="42">
        <v>87.070810225276503</v>
      </c>
      <c r="L27" s="42">
        <v>91.574383514029265</v>
      </c>
      <c r="M27" s="42">
        <v>86.321141539330739</v>
      </c>
      <c r="N27" s="42">
        <v>106.08676797324678</v>
      </c>
      <c r="O27" s="42">
        <v>104.89764030555015</v>
      </c>
      <c r="P27" s="42">
        <v>93.110908704131859</v>
      </c>
      <c r="Q27" s="42">
        <v>95.429237631711302</v>
      </c>
      <c r="R27" s="12">
        <f t="shared" si="2"/>
        <v>4.2575154380514846E-2</v>
      </c>
      <c r="S27" s="12">
        <f t="shared" ref="S27:S30" si="3">Q27/Q14*100-100</f>
        <v>-2.042218126311198</v>
      </c>
    </row>
    <row r="28" spans="1:19" x14ac:dyDescent="0.2">
      <c r="B28" s="36" t="s">
        <v>28</v>
      </c>
      <c r="C28" s="42">
        <v>92.494558227270844</v>
      </c>
      <c r="D28" s="42">
        <v>96.981585403807429</v>
      </c>
      <c r="E28" s="42">
        <v>95.888313657916811</v>
      </c>
      <c r="F28" s="42">
        <v>94.665073440612872</v>
      </c>
      <c r="G28" s="42">
        <v>103.57755397354266</v>
      </c>
      <c r="H28" s="42">
        <v>78.269366820850379</v>
      </c>
      <c r="I28" s="42">
        <v>97.975038302612163</v>
      </c>
      <c r="J28" s="42">
        <v>94.634583296705742</v>
      </c>
      <c r="K28" s="42">
        <v>88.306857619312154</v>
      </c>
      <c r="L28" s="42">
        <v>92.101728015306335</v>
      </c>
      <c r="M28" s="42">
        <v>86.492656691117347</v>
      </c>
      <c r="N28" s="42">
        <v>105.57348703597158</v>
      </c>
      <c r="O28" s="42">
        <v>103.33890820878203</v>
      </c>
      <c r="P28" s="42">
        <v>91.818302167762468</v>
      </c>
      <c r="Q28" s="42">
        <v>95.737843707198735</v>
      </c>
      <c r="R28" s="12">
        <f t="shared" si="2"/>
        <v>0.32338734243946021</v>
      </c>
      <c r="S28" s="12">
        <f t="shared" si="3"/>
        <v>-2.2024844527521594</v>
      </c>
    </row>
    <row r="29" spans="1:19" x14ac:dyDescent="0.2">
      <c r="B29" s="36" t="s">
        <v>30</v>
      </c>
      <c r="C29" s="42">
        <v>93.169226971877023</v>
      </c>
      <c r="D29" s="42">
        <v>96.981585403807429</v>
      </c>
      <c r="E29" s="42">
        <v>95.888313657916811</v>
      </c>
      <c r="F29" s="42">
        <v>94.665073440612872</v>
      </c>
      <c r="G29" s="42">
        <v>103.57755397354266</v>
      </c>
      <c r="H29" s="42">
        <v>78.269366820850379</v>
      </c>
      <c r="I29" s="42">
        <v>97.975038302612163</v>
      </c>
      <c r="J29" s="42">
        <v>94.634583296705742</v>
      </c>
      <c r="K29" s="42">
        <v>87.341356049145986</v>
      </c>
      <c r="L29" s="42">
        <v>91.567710448277907</v>
      </c>
      <c r="M29" s="42">
        <v>86.492656691117347</v>
      </c>
      <c r="N29" s="42">
        <v>105.32679484049441</v>
      </c>
      <c r="O29" s="42">
        <v>103.20560745139176</v>
      </c>
      <c r="P29" s="42">
        <v>91.22951563270054</v>
      </c>
      <c r="Q29" s="42">
        <v>95.605416570030869</v>
      </c>
      <c r="R29" s="12">
        <f>Q29/Q28*100-100</f>
        <v>-0.13832266535361271</v>
      </c>
      <c r="S29" s="12">
        <f t="shared" si="3"/>
        <v>-2.8513792219795988</v>
      </c>
    </row>
    <row r="30" spans="1:19" x14ac:dyDescent="0.2">
      <c r="B30" s="36" t="s">
        <v>31</v>
      </c>
      <c r="C30" s="42">
        <v>94.139796315655175</v>
      </c>
      <c r="D30" s="42">
        <v>102.70619287555995</v>
      </c>
      <c r="E30" s="42">
        <v>96.604604275679918</v>
      </c>
      <c r="F30" s="42">
        <v>94.665073440612872</v>
      </c>
      <c r="G30" s="42">
        <v>103.57755397354266</v>
      </c>
      <c r="H30" s="42">
        <v>80.177227736927932</v>
      </c>
      <c r="I30" s="42">
        <v>97.975038302612163</v>
      </c>
      <c r="J30" s="42">
        <v>95.34150848441088</v>
      </c>
      <c r="K30" s="42">
        <v>87.623334217643546</v>
      </c>
      <c r="L30" s="42">
        <v>90.935032610446456</v>
      </c>
      <c r="M30" s="42">
        <v>86.492656691117347</v>
      </c>
      <c r="N30" s="42">
        <v>103.49339174058842</v>
      </c>
      <c r="O30" s="42">
        <v>104.36074786370958</v>
      </c>
      <c r="P30" s="42">
        <v>91.930034412274026</v>
      </c>
      <c r="Q30" s="42">
        <v>96.141153759254124</v>
      </c>
      <c r="R30" s="12">
        <f>Q30/Q29*100-100</f>
        <v>0.56036279997884719</v>
      </c>
      <c r="S30" s="12">
        <f t="shared" si="3"/>
        <v>-2.1364608160438507</v>
      </c>
    </row>
    <row r="31" spans="1:19" x14ac:dyDescent="0.2">
      <c r="B31" s="36" t="s">
        <v>32</v>
      </c>
      <c r="C31" s="42">
        <v>90.915550209253439</v>
      </c>
      <c r="D31" s="42">
        <v>117.85956559490484</v>
      </c>
      <c r="E31" s="42">
        <v>97.422197276751291</v>
      </c>
      <c r="F31" s="42">
        <v>94.665073440612872</v>
      </c>
      <c r="G31" s="42">
        <v>103.57755397354266</v>
      </c>
      <c r="H31" s="42">
        <v>80.177227736927932</v>
      </c>
      <c r="I31" s="42">
        <v>97.975038302612163</v>
      </c>
      <c r="J31" s="42">
        <v>96.148411536629737</v>
      </c>
      <c r="K31" s="42">
        <v>86.516847046040084</v>
      </c>
      <c r="L31" s="42">
        <v>91.571065929056104</v>
      </c>
      <c r="M31" s="42">
        <v>86.492656691117347</v>
      </c>
      <c r="N31" s="42">
        <v>103.49339174058842</v>
      </c>
      <c r="O31" s="42">
        <v>104.56273357639579</v>
      </c>
      <c r="P31" s="42">
        <v>92.129293108553242</v>
      </c>
      <c r="Q31" s="42">
        <v>96.554528808870899</v>
      </c>
      <c r="R31" s="12">
        <f>Q31/Q30*100-100</f>
        <v>0.42996680760862205</v>
      </c>
      <c r="S31" s="12">
        <f>Q31/Q18*100-100</f>
        <v>-1.2248410271368755</v>
      </c>
    </row>
    <row r="32" spans="1:19" x14ac:dyDescent="0.2">
      <c r="B32" s="36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S32" s="12"/>
    </row>
    <row r="33" spans="1:19" x14ac:dyDescent="0.2">
      <c r="A33" s="9">
        <v>2025</v>
      </c>
      <c r="B33" s="36" t="s">
        <v>21</v>
      </c>
      <c r="C33" s="42">
        <v>94.725765673639089</v>
      </c>
      <c r="D33" s="42">
        <v>111.98381692014196</v>
      </c>
      <c r="E33" s="42">
        <v>97.666108020650256</v>
      </c>
      <c r="F33" s="42">
        <v>94.902081321050616</v>
      </c>
      <c r="G33" s="42">
        <v>116.0068604503678</v>
      </c>
      <c r="H33" s="42">
        <v>80.413122750375209</v>
      </c>
      <c r="I33" s="42">
        <v>97.975038302612163</v>
      </c>
      <c r="J33" s="42">
        <v>96.389133171310007</v>
      </c>
      <c r="K33" s="42">
        <v>86.135203124632937</v>
      </c>
      <c r="L33" s="42">
        <v>91.565080860864555</v>
      </c>
      <c r="M33" s="42">
        <v>86.492656691117347</v>
      </c>
      <c r="N33" s="42">
        <v>101.33538503798019</v>
      </c>
      <c r="O33" s="42">
        <v>104.4472958004079</v>
      </c>
      <c r="P33" s="42">
        <v>87.459829496966947</v>
      </c>
      <c r="Q33" s="42">
        <v>97.083617001619132</v>
      </c>
      <c r="R33" s="12">
        <f>Q33/Q31*100-100</f>
        <v>0.54796828204253245</v>
      </c>
      <c r="S33" s="12">
        <f t="shared" ref="S33:S37" si="4">Q33/Q20*100-100</f>
        <v>0.67682544721814963</v>
      </c>
    </row>
    <row r="34" spans="1:19" x14ac:dyDescent="0.2">
      <c r="B34" s="36" t="s">
        <v>19</v>
      </c>
      <c r="C34" s="42">
        <v>95.720345988888852</v>
      </c>
      <c r="D34" s="42">
        <v>111.98381692014196</v>
      </c>
      <c r="E34" s="42">
        <v>96.805518499553273</v>
      </c>
      <c r="F34" s="42">
        <v>94.065847151691486</v>
      </c>
      <c r="G34" s="42">
        <v>116.0068604503678</v>
      </c>
      <c r="H34" s="42">
        <v>75.562656919912499</v>
      </c>
      <c r="I34" s="42">
        <v>97.111726627752816</v>
      </c>
      <c r="J34" s="42">
        <v>95.53979577437687</v>
      </c>
      <c r="K34" s="42">
        <v>84.632085866705111</v>
      </c>
      <c r="L34" s="42">
        <v>90.970433137096805</v>
      </c>
      <c r="M34" s="42">
        <v>86.492656691117347</v>
      </c>
      <c r="N34" s="42">
        <v>101.33538503798019</v>
      </c>
      <c r="O34" s="42">
        <v>104.43447983425199</v>
      </c>
      <c r="P34" s="42">
        <v>87.818167906901891</v>
      </c>
      <c r="Q34" s="42">
        <v>96.896301520756467</v>
      </c>
      <c r="R34" s="12">
        <f>Q34/Q33*100-100</f>
        <v>-0.19294242082013113</v>
      </c>
      <c r="S34" s="12">
        <f t="shared" si="4"/>
        <v>0.27895354632367741</v>
      </c>
    </row>
    <row r="35" spans="1:19" x14ac:dyDescent="0.2">
      <c r="B35" s="36" t="s">
        <v>22</v>
      </c>
      <c r="C35" s="42">
        <v>95.490703739691867</v>
      </c>
      <c r="D35" s="42">
        <v>111.98381692014196</v>
      </c>
      <c r="E35" s="42">
        <v>96.525036294458346</v>
      </c>
      <c r="F35" s="42">
        <v>93.79330281080918</v>
      </c>
      <c r="G35" s="42">
        <v>116.0068604503678</v>
      </c>
      <c r="H35" s="42">
        <v>75.562656919912499</v>
      </c>
      <c r="I35" s="42">
        <v>96.830357221883091</v>
      </c>
      <c r="J35" s="42">
        <v>95.262980846793567</v>
      </c>
      <c r="K35" s="42">
        <v>82.415674995064251</v>
      </c>
      <c r="L35" s="42">
        <v>89.873855306133692</v>
      </c>
      <c r="M35" s="42">
        <v>86.492656691117347</v>
      </c>
      <c r="N35" s="42">
        <v>101.33538503798019</v>
      </c>
      <c r="O35" s="42">
        <v>105.73719799995219</v>
      </c>
      <c r="P35" s="42">
        <v>87.563725456061249</v>
      </c>
      <c r="Q35" s="42">
        <v>96.787361860344788</v>
      </c>
      <c r="R35" s="12">
        <f>Q35/Q34*100-100</f>
        <v>-0.11242912134096628</v>
      </c>
      <c r="S35" s="12">
        <f t="shared" si="4"/>
        <v>0.46411850876877736</v>
      </c>
    </row>
    <row r="36" spans="1:19" x14ac:dyDescent="0.2">
      <c r="B36" s="36" t="s">
        <v>23</v>
      </c>
      <c r="C36" s="42">
        <v>93.85323414354346</v>
      </c>
      <c r="D36" s="42">
        <v>111.98381692014196</v>
      </c>
      <c r="E36" s="42">
        <v>96.525036294458346</v>
      </c>
      <c r="F36" s="42">
        <v>93.79330281080918</v>
      </c>
      <c r="G36" s="42">
        <v>107.72065613248438</v>
      </c>
      <c r="H36" s="42">
        <v>67.183706832630037</v>
      </c>
      <c r="I36" s="42">
        <v>96.830357221883091</v>
      </c>
      <c r="J36" s="42">
        <v>95.262980846793567</v>
      </c>
      <c r="K36" s="42">
        <v>81.363801830374399</v>
      </c>
      <c r="L36" s="42">
        <v>90.297108653519643</v>
      </c>
      <c r="M36" s="42">
        <v>86.492656691117347</v>
      </c>
      <c r="N36" s="42">
        <v>101.33538503798019</v>
      </c>
      <c r="O36" s="42">
        <v>105.00087194669463</v>
      </c>
      <c r="P36" s="42">
        <v>87.074888394452358</v>
      </c>
      <c r="Q36" s="42">
        <v>95.613125143843206</v>
      </c>
      <c r="R36" s="12">
        <f>Q36/Q35*100-100</f>
        <v>-1.2132128554096795</v>
      </c>
      <c r="S36" s="12">
        <f t="shared" si="4"/>
        <v>-0.48366778996053483</v>
      </c>
    </row>
    <row r="37" spans="1:19" x14ac:dyDescent="0.2">
      <c r="B37" s="36" t="s">
        <v>24</v>
      </c>
      <c r="C37" s="42">
        <v>92.553531821606953</v>
      </c>
      <c r="D37" s="42">
        <v>111.85553167740115</v>
      </c>
      <c r="E37" s="42">
        <v>97.158829780321554</v>
      </c>
      <c r="F37" s="42">
        <v>93.79330281080918</v>
      </c>
      <c r="G37" s="42">
        <v>107.72065613248438</v>
      </c>
      <c r="H37" s="42">
        <v>66.935338022992511</v>
      </c>
      <c r="I37" s="42">
        <v>97.324466049519117</v>
      </c>
      <c r="J37" s="42">
        <v>95.888487544562878</v>
      </c>
      <c r="K37" s="42">
        <v>80.44229285109131</v>
      </c>
      <c r="L37" s="42">
        <v>88.074471232738944</v>
      </c>
      <c r="M37" s="42">
        <v>86.492656691117347</v>
      </c>
      <c r="N37" s="42">
        <v>101.33538503798019</v>
      </c>
      <c r="O37" s="42">
        <v>106.64031892201149</v>
      </c>
      <c r="P37" s="42">
        <v>86.947537169864006</v>
      </c>
      <c r="Q37" s="42">
        <v>95.482917933207375</v>
      </c>
      <c r="R37" s="12">
        <f>Q37/Q36*100-100</f>
        <v>-0.13618131447952919</v>
      </c>
      <c r="S37" s="12">
        <f t="shared" si="4"/>
        <v>-0.1440249794953985</v>
      </c>
    </row>
    <row r="38" spans="1:19" x14ac:dyDescent="0.2">
      <c r="B38" s="36" t="s">
        <v>25</v>
      </c>
      <c r="C38" s="42">
        <v>92.824063292938703</v>
      </c>
      <c r="D38" s="42">
        <v>111.85553167740115</v>
      </c>
      <c r="E38" s="42">
        <v>96.715749699480298</v>
      </c>
      <c r="F38" s="42">
        <v>93.79330281080918</v>
      </c>
      <c r="G38" s="42">
        <v>107.72065613248438</v>
      </c>
      <c r="H38" s="42">
        <v>66.935338022992511</v>
      </c>
      <c r="I38" s="42">
        <v>97.324466049519117</v>
      </c>
      <c r="J38" s="42">
        <v>95.451200692621029</v>
      </c>
      <c r="K38" s="42">
        <v>77.289808381752351</v>
      </c>
      <c r="L38" s="42">
        <v>88.176844204741585</v>
      </c>
      <c r="M38" s="42">
        <v>86.492656691117347</v>
      </c>
      <c r="N38" s="42">
        <v>102.80159445963781</v>
      </c>
      <c r="O38" s="42">
        <v>101.98060718388248</v>
      </c>
      <c r="P38" s="42">
        <v>87.941050507589438</v>
      </c>
      <c r="Q38" s="42">
        <v>95.030960280016345</v>
      </c>
      <c r="R38" s="12">
        <f>Q38/Q37*100-100</f>
        <v>-0.47333875312355644</v>
      </c>
      <c r="S38" s="12">
        <f>Q38/Q25*100-100</f>
        <v>-0.67168297995434045</v>
      </c>
    </row>
    <row r="39" spans="1:19" x14ac:dyDescent="0.2">
      <c r="B39" s="36" t="s">
        <v>26</v>
      </c>
      <c r="C39" s="42">
        <v>91.251200783601988</v>
      </c>
      <c r="D39" s="42">
        <v>111.01097166360836</v>
      </c>
      <c r="E39" s="42">
        <v>96.327471553594151</v>
      </c>
      <c r="F39" s="42">
        <v>93.79330281080918</v>
      </c>
      <c r="G39" s="42">
        <v>107.72065613248438</v>
      </c>
      <c r="H39" s="42">
        <v>66.935338022992511</v>
      </c>
      <c r="I39" s="42">
        <v>99.307992375853772</v>
      </c>
      <c r="J39" s="42">
        <v>95.067999245672652</v>
      </c>
      <c r="K39" s="42">
        <v>77.289808381752351</v>
      </c>
      <c r="L39" s="42">
        <v>89.142989305305548</v>
      </c>
      <c r="M39" s="42">
        <v>86.492656691117347</v>
      </c>
      <c r="N39" s="42">
        <v>97.053701470547239</v>
      </c>
      <c r="O39" s="42">
        <v>101.75614030394887</v>
      </c>
      <c r="P39" s="42">
        <v>88.38744882511179</v>
      </c>
      <c r="Q39" s="42">
        <v>94.695424249137346</v>
      </c>
      <c r="R39" s="12">
        <f t="shared" ref="R39:R40" si="5">Q39/Q38*100-100</f>
        <v>-0.35308075377783155</v>
      </c>
      <c r="S39" s="12">
        <f t="shared" ref="S39:S40" si="6">Q39/Q26*100-100</f>
        <v>-0.72671298306396181</v>
      </c>
    </row>
    <row r="40" spans="1:19" x14ac:dyDescent="0.2">
      <c r="B40" s="36" t="s">
        <v>27</v>
      </c>
      <c r="C40" s="42">
        <v>91.658217527497769</v>
      </c>
      <c r="D40" s="42">
        <v>111.01097166360836</v>
      </c>
      <c r="E40" s="42">
        <v>96.42054798675386</v>
      </c>
      <c r="F40" s="42">
        <v>93.79330281080918</v>
      </c>
      <c r="G40" s="42">
        <v>107.72065613248438</v>
      </c>
      <c r="H40" s="42">
        <v>66.935338022992511</v>
      </c>
      <c r="I40" s="42">
        <v>99.307992375853772</v>
      </c>
      <c r="J40" s="42">
        <v>95.159858713534788</v>
      </c>
      <c r="K40" s="42">
        <v>77.783728454220622</v>
      </c>
      <c r="L40" s="42">
        <v>90.00947016522953</v>
      </c>
      <c r="M40" s="42">
        <v>87.364852053783977</v>
      </c>
      <c r="N40" s="42">
        <v>96.574730233749591</v>
      </c>
      <c r="O40" s="42">
        <v>100.23338747690423</v>
      </c>
      <c r="P40" s="42">
        <v>88.483596002987895</v>
      </c>
      <c r="Q40" s="42">
        <v>94.700411367200871</v>
      </c>
      <c r="R40" s="12">
        <f t="shared" si="5"/>
        <v>5.2664826237105444E-3</v>
      </c>
      <c r="S40" s="12">
        <f t="shared" si="6"/>
        <v>-0.76373476577815325</v>
      </c>
    </row>
  </sheetData>
  <phoneticPr fontId="11" type="noConversion"/>
  <pageMargins left="0.7" right="0.7" top="0.75" bottom="0.75" header="0.3" footer="0.3"/>
  <pageSetup scale="75" orientation="landscape" r:id="rId1"/>
  <headerFooter>
    <oddFooter>&amp;CPage 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J25"/>
  <sheetViews>
    <sheetView zoomScaleNormal="100" workbookViewId="0">
      <pane xSplit="2" ySplit="4" topLeftCell="C17" activePane="bottomRight" state="frozen"/>
      <selection pane="topRight" activeCell="C1" sqref="C1"/>
      <selection pane="bottomLeft" activeCell="A5" sqref="A5"/>
      <selection pane="bottomRight" activeCell="AI12" sqref="AI12"/>
    </sheetView>
  </sheetViews>
  <sheetFormatPr defaultRowHeight="15" x14ac:dyDescent="0.25"/>
  <cols>
    <col min="1" max="1" width="21.85546875" style="33" customWidth="1"/>
    <col min="2" max="2" width="7.28515625" style="33" customWidth="1"/>
    <col min="3" max="3" width="7.42578125" style="33" customWidth="1"/>
    <col min="4" max="16" width="7.42578125" style="33" hidden="1" customWidth="1"/>
    <col min="17" max="18" width="7.42578125" hidden="1" customWidth="1"/>
    <col min="19" max="34" width="7.42578125" customWidth="1"/>
    <col min="35" max="36" width="15" customWidth="1"/>
    <col min="37" max="16384" width="9.140625" style="33"/>
  </cols>
  <sheetData>
    <row r="2" spans="1:36" ht="30" x14ac:dyDescent="0.25">
      <c r="A2" s="1" t="s">
        <v>35</v>
      </c>
      <c r="B2" s="1"/>
    </row>
    <row r="3" spans="1:36" ht="30" customHeight="1" x14ac:dyDescent="0.25">
      <c r="AI3" s="43" t="s">
        <v>37</v>
      </c>
      <c r="AJ3" s="43" t="s">
        <v>38</v>
      </c>
    </row>
    <row r="4" spans="1:36" s="35" customFormat="1" ht="51.75" customHeight="1" x14ac:dyDescent="0.2">
      <c r="A4" s="32" t="s">
        <v>13</v>
      </c>
      <c r="B4" s="34" t="s">
        <v>14</v>
      </c>
      <c r="C4" s="2">
        <v>44927</v>
      </c>
      <c r="D4" s="2">
        <v>44958</v>
      </c>
      <c r="E4" s="2">
        <v>44986</v>
      </c>
      <c r="F4" s="2">
        <v>45017</v>
      </c>
      <c r="G4" s="2">
        <v>45047</v>
      </c>
      <c r="H4" s="2">
        <v>45078</v>
      </c>
      <c r="I4" s="2">
        <v>45108</v>
      </c>
      <c r="J4" s="2">
        <v>45139</v>
      </c>
      <c r="K4" s="2">
        <v>45170</v>
      </c>
      <c r="L4" s="2">
        <v>45200</v>
      </c>
      <c r="M4" s="2">
        <v>45231</v>
      </c>
      <c r="N4" s="2">
        <v>45261</v>
      </c>
      <c r="O4" s="2">
        <v>45292</v>
      </c>
      <c r="P4" s="2">
        <v>45323</v>
      </c>
      <c r="Q4" s="2">
        <v>45352</v>
      </c>
      <c r="R4" s="2">
        <v>45383</v>
      </c>
      <c r="S4" s="2">
        <v>45413</v>
      </c>
      <c r="T4" s="2">
        <v>45444</v>
      </c>
      <c r="U4" s="2">
        <v>45474</v>
      </c>
      <c r="V4" s="2">
        <v>45505</v>
      </c>
      <c r="W4" s="2">
        <v>45536</v>
      </c>
      <c r="X4" s="2">
        <v>45566</v>
      </c>
      <c r="Y4" s="2">
        <v>45597</v>
      </c>
      <c r="Z4" s="2">
        <v>45627</v>
      </c>
      <c r="AA4" s="2">
        <v>45658</v>
      </c>
      <c r="AB4" s="2">
        <v>45689</v>
      </c>
      <c r="AC4" s="2">
        <v>45717</v>
      </c>
      <c r="AD4" s="2">
        <v>45748</v>
      </c>
      <c r="AE4" s="2">
        <v>45778</v>
      </c>
      <c r="AF4" s="2">
        <v>45809</v>
      </c>
      <c r="AG4" s="2">
        <v>45839</v>
      </c>
      <c r="AH4" s="2">
        <v>45870</v>
      </c>
      <c r="AI4" s="43"/>
      <c r="AJ4" s="43"/>
    </row>
    <row r="5" spans="1:36" s="35" customFormat="1" ht="18" customHeight="1" x14ac:dyDescent="0.25">
      <c r="A5" s="24" t="s">
        <v>4</v>
      </c>
      <c r="B5" s="25">
        <v>10.411101193454368</v>
      </c>
      <c r="C5" s="25">
        <v>100</v>
      </c>
      <c r="D5" s="25">
        <v>96.2</v>
      </c>
      <c r="E5" s="25">
        <v>98.043631024206036</v>
      </c>
      <c r="F5" s="25">
        <v>99.146981405140593</v>
      </c>
      <c r="G5" s="25">
        <v>100.35296812609774</v>
      </c>
      <c r="H5" s="25">
        <v>92.478484437648859</v>
      </c>
      <c r="I5" s="25">
        <v>91.80213075771006</v>
      </c>
      <c r="J5" s="25">
        <v>92.427980056850032</v>
      </c>
      <c r="K5" s="25">
        <v>92.794890704783228</v>
      </c>
      <c r="L5" s="25">
        <v>90.25818541769921</v>
      </c>
      <c r="M5" s="26">
        <v>88.504573123203457</v>
      </c>
      <c r="N5" s="26">
        <v>89.055504105419558</v>
      </c>
      <c r="O5" s="26">
        <v>91.282075088832713</v>
      </c>
      <c r="P5" s="26">
        <v>90.970412870957261</v>
      </c>
      <c r="Q5" s="37">
        <v>90.223659757743917</v>
      </c>
      <c r="R5" s="37">
        <v>89.913412583216157</v>
      </c>
      <c r="S5" s="37">
        <v>89.57956940784409</v>
      </c>
      <c r="T5" s="37">
        <v>90.360683239281784</v>
      </c>
      <c r="U5" s="37">
        <v>88.598080096355901</v>
      </c>
      <c r="V5" s="37">
        <v>87.886901184809872</v>
      </c>
      <c r="W5" s="37">
        <v>92.494558227270844</v>
      </c>
      <c r="X5" s="37">
        <v>93.169226971877023</v>
      </c>
      <c r="Y5" s="37">
        <v>94.139796315655175</v>
      </c>
      <c r="Z5" s="37">
        <v>90.915550209253439</v>
      </c>
      <c r="AA5" s="37">
        <v>94.725765673639089</v>
      </c>
      <c r="AB5" s="37">
        <v>95.720345988888852</v>
      </c>
      <c r="AC5" s="37">
        <v>95.490703739691867</v>
      </c>
      <c r="AD5" s="37">
        <v>93.85323414354346</v>
      </c>
      <c r="AE5" s="37">
        <v>92.553531821606953</v>
      </c>
      <c r="AF5" s="37">
        <v>92.824063292938703</v>
      </c>
      <c r="AG5" s="37">
        <v>91.251200783601988</v>
      </c>
      <c r="AH5" s="37">
        <v>91.658217527497769</v>
      </c>
      <c r="AI5" s="40">
        <f>AH5/AG5*100-100</f>
        <v>0.4460398771748828</v>
      </c>
      <c r="AJ5" s="40">
        <f>AH5/V5*100-100</f>
        <v>4.2911017362615951</v>
      </c>
    </row>
    <row r="6" spans="1:36" s="35" customFormat="1" ht="18" customHeight="1" x14ac:dyDescent="0.25">
      <c r="A6" s="24" t="s">
        <v>29</v>
      </c>
      <c r="B6" s="25">
        <v>3.0226516000727477</v>
      </c>
      <c r="C6" s="25">
        <v>100</v>
      </c>
      <c r="D6" s="25">
        <v>86.09</v>
      </c>
      <c r="E6" s="25">
        <v>84.210504005215114</v>
      </c>
      <c r="F6" s="25">
        <v>84.210504005215114</v>
      </c>
      <c r="G6" s="25">
        <v>84.210504005215114</v>
      </c>
      <c r="H6" s="25">
        <v>84.210504005215114</v>
      </c>
      <c r="I6" s="25">
        <v>89.456458994182327</v>
      </c>
      <c r="J6" s="25">
        <v>83.918047671402533</v>
      </c>
      <c r="K6" s="25">
        <v>84.355219833677111</v>
      </c>
      <c r="L6" s="25">
        <v>86.02578240106574</v>
      </c>
      <c r="M6" s="26">
        <v>86.02578240106574</v>
      </c>
      <c r="N6" s="26">
        <v>87.980913819271777</v>
      </c>
      <c r="O6" s="26">
        <v>97.756570910301974</v>
      </c>
      <c r="P6" s="26">
        <v>98.423941653333145</v>
      </c>
      <c r="Q6" s="37">
        <v>97.135198809120595</v>
      </c>
      <c r="R6" s="37">
        <v>97.119142077246437</v>
      </c>
      <c r="S6" s="37">
        <v>97.119142077246437</v>
      </c>
      <c r="T6" s="37">
        <v>95.517961856049425</v>
      </c>
      <c r="U6" s="37">
        <v>95.517961856049425</v>
      </c>
      <c r="V6" s="37">
        <v>96.220808463433386</v>
      </c>
      <c r="W6" s="37">
        <v>96.981585403807429</v>
      </c>
      <c r="X6" s="37">
        <v>96.981585403807429</v>
      </c>
      <c r="Y6" s="37">
        <v>102.70619287555995</v>
      </c>
      <c r="Z6" s="37">
        <v>117.85956559490484</v>
      </c>
      <c r="AA6" s="37">
        <v>111.98381692014196</v>
      </c>
      <c r="AB6" s="37">
        <v>111.98381692014196</v>
      </c>
      <c r="AC6" s="37">
        <v>111.98381692014196</v>
      </c>
      <c r="AD6" s="37">
        <v>111.98381692014196</v>
      </c>
      <c r="AE6" s="37">
        <v>111.85553167740115</v>
      </c>
      <c r="AF6" s="37">
        <v>111.85553167740115</v>
      </c>
      <c r="AG6" s="37">
        <v>111.01097166360836</v>
      </c>
      <c r="AH6" s="37">
        <v>111.01097166360836</v>
      </c>
      <c r="AI6" s="40">
        <f t="shared" ref="AI6:AI19" si="0">AH6/AG6*100-100</f>
        <v>0</v>
      </c>
      <c r="AJ6" s="40">
        <f t="shared" ref="AJ6:AJ19" si="1">AH6/V6*100-100</f>
        <v>15.371065195108642</v>
      </c>
    </row>
    <row r="7" spans="1:36" s="35" customFormat="1" ht="18" customHeight="1" x14ac:dyDescent="0.25">
      <c r="A7" s="24" t="s">
        <v>5</v>
      </c>
      <c r="B7" s="25">
        <v>13.614200010989489</v>
      </c>
      <c r="C7" s="25">
        <v>100</v>
      </c>
      <c r="D7" s="25">
        <v>97.27</v>
      </c>
      <c r="E7" s="25">
        <v>96.355199149489465</v>
      </c>
      <c r="F7" s="25">
        <v>95.557982076619112</v>
      </c>
      <c r="G7" s="25">
        <v>95.853087882948273</v>
      </c>
      <c r="H7" s="25">
        <v>95.204675372219228</v>
      </c>
      <c r="I7" s="25">
        <v>95.840183801940853</v>
      </c>
      <c r="J7" s="25">
        <v>95.457379446933132</v>
      </c>
      <c r="K7" s="25">
        <v>95.781106135963554</v>
      </c>
      <c r="L7" s="25">
        <v>96.213079468875662</v>
      </c>
      <c r="M7" s="26">
        <v>95.600317865728869</v>
      </c>
      <c r="N7" s="26">
        <v>95.696925185361025</v>
      </c>
      <c r="O7" s="26">
        <v>95.132623441018168</v>
      </c>
      <c r="P7" s="26">
        <v>95.160564973740463</v>
      </c>
      <c r="Q7" s="37">
        <v>94.359739535461713</v>
      </c>
      <c r="R7" s="37">
        <v>94.900428883915623</v>
      </c>
      <c r="S7" s="37">
        <v>94.737237144805931</v>
      </c>
      <c r="T7" s="37">
        <v>94.710546635373589</v>
      </c>
      <c r="U7" s="37">
        <v>94.594065075365833</v>
      </c>
      <c r="V7" s="37">
        <v>95.03961236132173</v>
      </c>
      <c r="W7" s="37">
        <v>95.888313657916811</v>
      </c>
      <c r="X7" s="37">
        <v>95.888313657916811</v>
      </c>
      <c r="Y7" s="37">
        <v>96.604604275679918</v>
      </c>
      <c r="Z7" s="37">
        <v>97.422197276751291</v>
      </c>
      <c r="AA7" s="37">
        <v>97.666108020650256</v>
      </c>
      <c r="AB7" s="37">
        <v>96.805518499553273</v>
      </c>
      <c r="AC7" s="37">
        <v>96.525036294458346</v>
      </c>
      <c r="AD7" s="37">
        <v>96.525036294458346</v>
      </c>
      <c r="AE7" s="37">
        <v>97.158829780321554</v>
      </c>
      <c r="AF7" s="37">
        <v>96.715749699480298</v>
      </c>
      <c r="AG7" s="37">
        <v>96.327471553594151</v>
      </c>
      <c r="AH7" s="37">
        <v>96.42054798675386</v>
      </c>
      <c r="AI7" s="40">
        <f t="shared" si="0"/>
        <v>9.662501429608028E-2</v>
      </c>
      <c r="AJ7" s="40">
        <f t="shared" si="1"/>
        <v>1.4530105827684565</v>
      </c>
    </row>
    <row r="8" spans="1:36" s="35" customFormat="1" ht="18" customHeight="1" x14ac:dyDescent="0.25">
      <c r="A8" s="24" t="s">
        <v>9</v>
      </c>
      <c r="B8" s="25">
        <v>4.4823507842395545</v>
      </c>
      <c r="C8" s="25">
        <v>100</v>
      </c>
      <c r="D8" s="25">
        <v>97.27</v>
      </c>
      <c r="E8" s="25">
        <v>96.355199149489465</v>
      </c>
      <c r="F8" s="25">
        <v>95.557982076619126</v>
      </c>
      <c r="G8" s="25">
        <v>95.557982076619126</v>
      </c>
      <c r="H8" s="25">
        <v>95.557982076619126</v>
      </c>
      <c r="I8" s="25">
        <v>95.557982076619126</v>
      </c>
      <c r="J8" s="25">
        <v>95.557982076619126</v>
      </c>
      <c r="K8" s="25">
        <v>95.557982076619126</v>
      </c>
      <c r="L8" s="25">
        <v>95.557982076619126</v>
      </c>
      <c r="M8" s="26">
        <v>95.557982076619126</v>
      </c>
      <c r="N8" s="26">
        <v>95.557982076619126</v>
      </c>
      <c r="O8" s="26">
        <v>95.557982076619126</v>
      </c>
      <c r="P8" s="26">
        <v>95.586048542007063</v>
      </c>
      <c r="Q8" s="37">
        <v>94.781642439141748</v>
      </c>
      <c r="R8" s="37">
        <v>94.781642439141748</v>
      </c>
      <c r="S8" s="37">
        <v>94.781642439141748</v>
      </c>
      <c r="T8" s="37">
        <v>94.781642439141748</v>
      </c>
      <c r="U8" s="37">
        <v>94.665073440612872</v>
      </c>
      <c r="V8" s="37">
        <v>94.665073440612872</v>
      </c>
      <c r="W8" s="37">
        <v>94.665073440612872</v>
      </c>
      <c r="X8" s="37">
        <v>94.665073440612872</v>
      </c>
      <c r="Y8" s="37">
        <v>94.665073440612872</v>
      </c>
      <c r="Z8" s="37">
        <v>94.665073440612872</v>
      </c>
      <c r="AA8" s="37">
        <v>94.902081321050616</v>
      </c>
      <c r="AB8" s="37">
        <v>94.065847151691486</v>
      </c>
      <c r="AC8" s="37">
        <v>93.79330281080918</v>
      </c>
      <c r="AD8" s="37">
        <v>93.79330281080918</v>
      </c>
      <c r="AE8" s="37">
        <v>93.79330281080918</v>
      </c>
      <c r="AF8" s="37">
        <v>93.79330281080918</v>
      </c>
      <c r="AG8" s="37">
        <v>93.79330281080918</v>
      </c>
      <c r="AH8" s="37">
        <v>93.79330281080918</v>
      </c>
      <c r="AI8" s="40">
        <f t="shared" si="0"/>
        <v>0</v>
      </c>
      <c r="AJ8" s="40">
        <f t="shared" si="1"/>
        <v>-0.92089996671326446</v>
      </c>
    </row>
    <row r="9" spans="1:36" s="35" customFormat="1" ht="18" customHeight="1" x14ac:dyDescent="0.25">
      <c r="A9" s="24" t="s">
        <v>10</v>
      </c>
      <c r="B9" s="25">
        <v>9.1790423809261892</v>
      </c>
      <c r="C9" s="25">
        <v>100</v>
      </c>
      <c r="D9" s="25">
        <v>100</v>
      </c>
      <c r="E9" s="25">
        <v>100</v>
      </c>
      <c r="F9" s="25">
        <v>100</v>
      </c>
      <c r="G9" s="25">
        <v>100.30882381556836</v>
      </c>
      <c r="H9" s="25">
        <v>104.32117676819109</v>
      </c>
      <c r="I9" s="25">
        <v>112.34588267343656</v>
      </c>
      <c r="J9" s="25">
        <v>112.34588267343656</v>
      </c>
      <c r="K9" s="25">
        <v>112.34588267343656</v>
      </c>
      <c r="L9" s="25">
        <v>112.34588267343656</v>
      </c>
      <c r="M9" s="26">
        <v>112.34588267343656</v>
      </c>
      <c r="N9" s="26">
        <v>112.34588267343656</v>
      </c>
      <c r="O9" s="26">
        <v>100.30882381556836</v>
      </c>
      <c r="P9" s="26">
        <v>100.33828565717012</v>
      </c>
      <c r="Q9" s="37">
        <v>104.35181708345692</v>
      </c>
      <c r="R9" s="37">
        <v>103.57755397354266</v>
      </c>
      <c r="S9" s="37">
        <v>103.57755397354266</v>
      </c>
      <c r="T9" s="37">
        <v>103.57755397354266</v>
      </c>
      <c r="U9" s="37">
        <v>103.57755397354266</v>
      </c>
      <c r="V9" s="37">
        <v>103.57755397354266</v>
      </c>
      <c r="W9" s="37">
        <v>103.57755397354266</v>
      </c>
      <c r="X9" s="37">
        <v>103.57755397354266</v>
      </c>
      <c r="Y9" s="37">
        <v>103.57755397354266</v>
      </c>
      <c r="Z9" s="37">
        <v>103.57755397354266</v>
      </c>
      <c r="AA9" s="37">
        <v>116.0068604503678</v>
      </c>
      <c r="AB9" s="37">
        <v>116.0068604503678</v>
      </c>
      <c r="AC9" s="37">
        <v>116.0068604503678</v>
      </c>
      <c r="AD9" s="37">
        <v>107.72065613248438</v>
      </c>
      <c r="AE9" s="37">
        <v>107.72065613248438</v>
      </c>
      <c r="AF9" s="37">
        <v>107.72065613248438</v>
      </c>
      <c r="AG9" s="37">
        <v>107.72065613248438</v>
      </c>
      <c r="AH9" s="37">
        <v>107.72065613248438</v>
      </c>
      <c r="AI9" s="40">
        <f t="shared" si="0"/>
        <v>0</v>
      </c>
      <c r="AJ9" s="40">
        <f t="shared" si="1"/>
        <v>4</v>
      </c>
    </row>
    <row r="10" spans="1:36" s="35" customFormat="1" ht="18" customHeight="1" x14ac:dyDescent="0.25">
      <c r="A10" s="24" t="s">
        <v>11</v>
      </c>
      <c r="B10" s="25">
        <v>1.3853168712577497</v>
      </c>
      <c r="C10" s="25">
        <v>100</v>
      </c>
      <c r="D10" s="25">
        <v>100</v>
      </c>
      <c r="E10" s="25">
        <v>93.749999999999986</v>
      </c>
      <c r="F10" s="25">
        <v>91.686617681059246</v>
      </c>
      <c r="G10" s="25">
        <v>91.686617681059246</v>
      </c>
      <c r="H10" s="25">
        <v>91.686617681059246</v>
      </c>
      <c r="I10" s="25">
        <v>94.79903983648498</v>
      </c>
      <c r="J10" s="25">
        <v>94.700547194598585</v>
      </c>
      <c r="K10" s="25">
        <v>94.897226441238658</v>
      </c>
      <c r="L10" s="25">
        <v>94.897226441238658</v>
      </c>
      <c r="M10" s="26">
        <v>86.36534333682053</v>
      </c>
      <c r="N10" s="26">
        <v>86.36534333682053</v>
      </c>
      <c r="O10" s="26">
        <v>81.933358754039858</v>
      </c>
      <c r="P10" s="26">
        <v>82.231029496905947</v>
      </c>
      <c r="Q10" s="37">
        <v>77.879183328836746</v>
      </c>
      <c r="R10" s="37">
        <v>77.566544931743778</v>
      </c>
      <c r="S10" s="37">
        <v>77.566544931743778</v>
      </c>
      <c r="T10" s="37">
        <v>77.566544931743778</v>
      </c>
      <c r="U10" s="37">
        <v>77.566544931743778</v>
      </c>
      <c r="V10" s="37">
        <v>77.60880678028785</v>
      </c>
      <c r="W10" s="37">
        <v>78.269366820850379</v>
      </c>
      <c r="X10" s="37">
        <v>78.269366820850379</v>
      </c>
      <c r="Y10" s="37">
        <v>80.177227736927932</v>
      </c>
      <c r="Z10" s="37">
        <v>80.177227736927932</v>
      </c>
      <c r="AA10" s="37">
        <v>80.413122750375209</v>
      </c>
      <c r="AB10" s="37">
        <v>75.562656919912499</v>
      </c>
      <c r="AC10" s="37">
        <v>75.562656919912499</v>
      </c>
      <c r="AD10" s="37">
        <v>67.183706832630037</v>
      </c>
      <c r="AE10" s="37">
        <v>66.935338022992511</v>
      </c>
      <c r="AF10" s="37">
        <v>66.935338022992511</v>
      </c>
      <c r="AG10" s="37">
        <v>66.935338022992511</v>
      </c>
      <c r="AH10" s="37">
        <v>66.935338022992511</v>
      </c>
      <c r="AI10" s="40">
        <f t="shared" si="0"/>
        <v>0</v>
      </c>
      <c r="AJ10" s="40">
        <f t="shared" si="1"/>
        <v>-13.752909238138585</v>
      </c>
    </row>
    <row r="11" spans="1:36" s="35" customFormat="1" ht="18" customHeight="1" x14ac:dyDescent="0.25">
      <c r="A11" s="24" t="s">
        <v>12</v>
      </c>
      <c r="B11" s="25">
        <v>0.32409809083250557</v>
      </c>
      <c r="C11" s="25">
        <v>100</v>
      </c>
      <c r="D11" s="25">
        <v>97.27</v>
      </c>
      <c r="E11" s="25">
        <v>96.355199149489465</v>
      </c>
      <c r="F11" s="25">
        <v>95.557982076619126</v>
      </c>
      <c r="G11" s="25">
        <v>95.557982076619126</v>
      </c>
      <c r="H11" s="25">
        <v>95.557982076619126</v>
      </c>
      <c r="I11" s="25">
        <v>95.557982076619126</v>
      </c>
      <c r="J11" s="25">
        <v>95.557982076619126</v>
      </c>
      <c r="K11" s="25">
        <v>95.557982076619126</v>
      </c>
      <c r="L11" s="25">
        <v>95.557982076619126</v>
      </c>
      <c r="M11" s="26">
        <v>95.557982076619126</v>
      </c>
      <c r="N11" s="26">
        <v>95.654546614520015</v>
      </c>
      <c r="O11" s="26">
        <v>95.090494766413656</v>
      </c>
      <c r="P11" s="26">
        <v>95.090494766413656</v>
      </c>
      <c r="Q11" s="37">
        <v>95.090494766413656</v>
      </c>
      <c r="R11" s="37">
        <v>95.090494766413656</v>
      </c>
      <c r="S11" s="37">
        <v>95.090494766413656</v>
      </c>
      <c r="T11" s="37">
        <v>95.090494766413656</v>
      </c>
      <c r="U11" s="37">
        <v>94.973545919999083</v>
      </c>
      <c r="V11" s="37">
        <v>94.973545919999083</v>
      </c>
      <c r="W11" s="37">
        <v>97.975038302612163</v>
      </c>
      <c r="X11" s="37">
        <v>97.975038302612163</v>
      </c>
      <c r="Y11" s="37">
        <v>97.975038302612163</v>
      </c>
      <c r="Z11" s="37">
        <v>97.975038302612163</v>
      </c>
      <c r="AA11" s="37">
        <v>97.975038302612163</v>
      </c>
      <c r="AB11" s="37">
        <v>97.111726627752816</v>
      </c>
      <c r="AC11" s="37">
        <v>96.830357221883091</v>
      </c>
      <c r="AD11" s="37">
        <v>96.830357221883091</v>
      </c>
      <c r="AE11" s="37">
        <v>97.324466049519117</v>
      </c>
      <c r="AF11" s="37">
        <v>97.324466049519117</v>
      </c>
      <c r="AG11" s="37">
        <v>99.307992375853772</v>
      </c>
      <c r="AH11" s="37">
        <v>99.307992375853772</v>
      </c>
      <c r="AI11" s="40">
        <f t="shared" si="0"/>
        <v>0</v>
      </c>
      <c r="AJ11" s="40">
        <f t="shared" si="1"/>
        <v>4.5638460835250072</v>
      </c>
    </row>
    <row r="12" spans="1:36" s="35" customFormat="1" ht="18" customHeight="1" x14ac:dyDescent="0.25">
      <c r="A12" s="24" t="s">
        <v>1</v>
      </c>
      <c r="B12" s="25">
        <v>4.4823507842395545</v>
      </c>
      <c r="C12" s="25">
        <v>100</v>
      </c>
      <c r="D12" s="25">
        <v>97.27</v>
      </c>
      <c r="E12" s="25">
        <v>96.355199149489465</v>
      </c>
      <c r="F12" s="25">
        <v>95.557982076619126</v>
      </c>
      <c r="G12" s="25">
        <v>95.853087882948273</v>
      </c>
      <c r="H12" s="25">
        <v>95.204675372219228</v>
      </c>
      <c r="I12" s="25">
        <v>95.840183801940853</v>
      </c>
      <c r="J12" s="25">
        <v>95.457379446933132</v>
      </c>
      <c r="K12" s="25">
        <v>95.781106135963569</v>
      </c>
      <c r="L12" s="25">
        <v>96.213079468875662</v>
      </c>
      <c r="M12" s="26">
        <v>95.600317865728854</v>
      </c>
      <c r="N12" s="26">
        <v>95.696925185361025</v>
      </c>
      <c r="O12" s="26">
        <v>95.132623441018168</v>
      </c>
      <c r="P12" s="26">
        <v>95.160564973740478</v>
      </c>
      <c r="Q12" s="37">
        <v>94.359739535461713</v>
      </c>
      <c r="R12" s="37">
        <v>93.659615019901096</v>
      </c>
      <c r="S12" s="37">
        <v>93.498556996884815</v>
      </c>
      <c r="T12" s="37">
        <v>93.472215463263538</v>
      </c>
      <c r="U12" s="37">
        <v>93.357256888307163</v>
      </c>
      <c r="V12" s="37">
        <v>93.796978686897091</v>
      </c>
      <c r="W12" s="37">
        <v>94.634583296705742</v>
      </c>
      <c r="X12" s="37">
        <v>94.634583296705742</v>
      </c>
      <c r="Y12" s="37">
        <v>95.34150848441088</v>
      </c>
      <c r="Z12" s="37">
        <v>96.148411536629737</v>
      </c>
      <c r="AA12" s="37">
        <v>96.389133171310007</v>
      </c>
      <c r="AB12" s="37">
        <v>95.53979577437687</v>
      </c>
      <c r="AC12" s="37">
        <v>95.262980846793567</v>
      </c>
      <c r="AD12" s="37">
        <v>95.262980846793567</v>
      </c>
      <c r="AE12" s="37">
        <v>95.888487544562878</v>
      </c>
      <c r="AF12" s="37">
        <v>95.451200692621029</v>
      </c>
      <c r="AG12" s="37">
        <v>95.067999245672652</v>
      </c>
      <c r="AH12" s="37">
        <v>95.159858713534788</v>
      </c>
      <c r="AI12" s="40">
        <f t="shared" si="0"/>
        <v>9.662501429608028E-2</v>
      </c>
      <c r="AJ12" s="40">
        <f t="shared" si="1"/>
        <v>1.4530105827684565</v>
      </c>
    </row>
    <row r="13" spans="1:36" s="35" customFormat="1" ht="18" customHeight="1" x14ac:dyDescent="0.25">
      <c r="A13" s="24" t="s">
        <v>6</v>
      </c>
      <c r="B13" s="25">
        <v>0.32409809083250557</v>
      </c>
      <c r="C13" s="25">
        <v>100</v>
      </c>
      <c r="D13" s="25">
        <v>98.82</v>
      </c>
      <c r="E13" s="25">
        <v>96.537062622344223</v>
      </c>
      <c r="F13" s="25">
        <v>98.934848509426175</v>
      </c>
      <c r="G13" s="25">
        <v>97.743164411876961</v>
      </c>
      <c r="H13" s="25">
        <v>95.937378057536307</v>
      </c>
      <c r="I13" s="25">
        <v>88.169154772485641</v>
      </c>
      <c r="J13" s="25">
        <v>87.131596163789325</v>
      </c>
      <c r="K13" s="25">
        <v>88.634213474937752</v>
      </c>
      <c r="L13" s="25">
        <v>89.980416842763518</v>
      </c>
      <c r="M13" s="26">
        <v>89.910684183332847</v>
      </c>
      <c r="N13" s="26">
        <v>89.825555534564373</v>
      </c>
      <c r="O13" s="26">
        <v>89.649245996437344</v>
      </c>
      <c r="P13" s="26">
        <v>88.103820642297691</v>
      </c>
      <c r="Q13" s="37">
        <v>88.16299985128768</v>
      </c>
      <c r="R13" s="37">
        <v>86.010055194873914</v>
      </c>
      <c r="S13" s="37">
        <v>86.429665974464228</v>
      </c>
      <c r="T13" s="37">
        <v>86.564745870798674</v>
      </c>
      <c r="U13" s="37">
        <v>87.046597619173355</v>
      </c>
      <c r="V13" s="37">
        <v>87.070810225276503</v>
      </c>
      <c r="W13" s="37">
        <v>88.306857619312154</v>
      </c>
      <c r="X13" s="37">
        <v>87.341356049145986</v>
      </c>
      <c r="Y13" s="37">
        <v>87.623334217643546</v>
      </c>
      <c r="Z13" s="37">
        <v>86.516847046040084</v>
      </c>
      <c r="AA13" s="37">
        <v>86.135203124632937</v>
      </c>
      <c r="AB13" s="37">
        <v>84.632085866705111</v>
      </c>
      <c r="AC13" s="37">
        <v>82.415674995064251</v>
      </c>
      <c r="AD13" s="37">
        <v>81.363801830374399</v>
      </c>
      <c r="AE13" s="37">
        <v>80.44229285109131</v>
      </c>
      <c r="AF13" s="37">
        <v>77.289808381752351</v>
      </c>
      <c r="AG13" s="37">
        <v>77.289808381752351</v>
      </c>
      <c r="AH13" s="37">
        <v>77.783728454220622</v>
      </c>
      <c r="AI13" s="40">
        <f t="shared" si="0"/>
        <v>0.63904942036947432</v>
      </c>
      <c r="AJ13" s="40">
        <f t="shared" si="1"/>
        <v>-10.666125360528525</v>
      </c>
    </row>
    <row r="14" spans="1:36" s="35" customFormat="1" ht="18" customHeight="1" x14ac:dyDescent="0.25">
      <c r="A14" s="24" t="s">
        <v>2</v>
      </c>
      <c r="B14" s="25">
        <v>13.614200010989489</v>
      </c>
      <c r="C14" s="25">
        <v>100</v>
      </c>
      <c r="D14" s="25">
        <v>97.53</v>
      </c>
      <c r="E14" s="25">
        <v>98.696726667409123</v>
      </c>
      <c r="F14" s="25">
        <v>90.902992444976604</v>
      </c>
      <c r="G14" s="25">
        <v>91.404878830368858</v>
      </c>
      <c r="H14" s="25">
        <v>90.517447974837566</v>
      </c>
      <c r="I14" s="25">
        <v>91.775816733802401</v>
      </c>
      <c r="J14" s="25">
        <v>92.11042184494022</v>
      </c>
      <c r="K14" s="25">
        <v>92.116405955913891</v>
      </c>
      <c r="L14" s="25">
        <v>94.727517497154849</v>
      </c>
      <c r="M14" s="26">
        <v>97.833338013566234</v>
      </c>
      <c r="N14" s="26">
        <v>94.171738084782731</v>
      </c>
      <c r="O14" s="26">
        <v>91.786607156735514</v>
      </c>
      <c r="P14" s="26">
        <v>92.005033342494855</v>
      </c>
      <c r="Q14" s="37">
        <v>89.172577495887722</v>
      </c>
      <c r="R14" s="37">
        <v>90.703609628461535</v>
      </c>
      <c r="S14" s="37">
        <v>89.495498320348545</v>
      </c>
      <c r="T14" s="37">
        <v>90.87494363964413</v>
      </c>
      <c r="U14" s="37">
        <v>91.041902093806172</v>
      </c>
      <c r="V14" s="37">
        <v>91.574383514029265</v>
      </c>
      <c r="W14" s="37">
        <v>92.101728015306335</v>
      </c>
      <c r="X14" s="37">
        <v>91.567710448277907</v>
      </c>
      <c r="Y14" s="37">
        <v>90.935032610446456</v>
      </c>
      <c r="Z14" s="37">
        <v>91.571065929056104</v>
      </c>
      <c r="AA14" s="37">
        <v>91.565080860864555</v>
      </c>
      <c r="AB14" s="37">
        <v>90.970433137096805</v>
      </c>
      <c r="AC14" s="37">
        <v>89.873855306133692</v>
      </c>
      <c r="AD14" s="37">
        <v>90.297108653519643</v>
      </c>
      <c r="AE14" s="37">
        <v>88.074471232738944</v>
      </c>
      <c r="AF14" s="37">
        <v>88.176844204741585</v>
      </c>
      <c r="AG14" s="37">
        <v>89.142989305305548</v>
      </c>
      <c r="AH14" s="37">
        <v>90.00947016522953</v>
      </c>
      <c r="AI14" s="40">
        <f t="shared" si="0"/>
        <v>0.97201234407381776</v>
      </c>
      <c r="AJ14" s="40">
        <f t="shared" si="1"/>
        <v>-1.7088985901390004</v>
      </c>
    </row>
    <row r="15" spans="1:36" s="35" customFormat="1" ht="18" customHeight="1" x14ac:dyDescent="0.25">
      <c r="A15" s="24" t="s">
        <v>7</v>
      </c>
      <c r="B15" s="25">
        <v>4.4823507842395545</v>
      </c>
      <c r="C15" s="25">
        <v>100</v>
      </c>
      <c r="D15" s="25">
        <v>95.3</v>
      </c>
      <c r="E15" s="25">
        <v>95.29827671008924</v>
      </c>
      <c r="F15" s="25">
        <v>96.900826618423636</v>
      </c>
      <c r="G15" s="25">
        <v>97.887320356496986</v>
      </c>
      <c r="H15" s="25">
        <v>97.573733533120645</v>
      </c>
      <c r="I15" s="25">
        <v>94.23840738767727</v>
      </c>
      <c r="J15" s="25">
        <v>93.424282946244048</v>
      </c>
      <c r="K15" s="25">
        <v>93.467612134295194</v>
      </c>
      <c r="L15" s="25">
        <v>93.467612134295194</v>
      </c>
      <c r="M15" s="26">
        <v>95.486720240278828</v>
      </c>
      <c r="N15" s="26">
        <v>98.953958582571047</v>
      </c>
      <c r="O15" s="26">
        <v>95.486720240278828</v>
      </c>
      <c r="P15" s="26">
        <v>95.486720240278828</v>
      </c>
      <c r="Q15" s="37">
        <v>92.846522079767524</v>
      </c>
      <c r="R15" s="37">
        <v>86.749259162075376</v>
      </c>
      <c r="S15" s="37">
        <v>86.749259162075376</v>
      </c>
      <c r="T15" s="37">
        <v>86.749259162075376</v>
      </c>
      <c r="U15" s="37">
        <v>86.321141539330739</v>
      </c>
      <c r="V15" s="37">
        <v>86.321141539330739</v>
      </c>
      <c r="W15" s="37">
        <v>86.492656691117347</v>
      </c>
      <c r="X15" s="37">
        <v>86.492656691117347</v>
      </c>
      <c r="Y15" s="37">
        <v>86.492656691117347</v>
      </c>
      <c r="Z15" s="37">
        <v>86.492656691117347</v>
      </c>
      <c r="AA15" s="37">
        <v>86.492656691117347</v>
      </c>
      <c r="AB15" s="37">
        <v>86.492656691117347</v>
      </c>
      <c r="AC15" s="37">
        <v>86.492656691117347</v>
      </c>
      <c r="AD15" s="37">
        <v>86.492656691117347</v>
      </c>
      <c r="AE15" s="37">
        <v>86.492656691117347</v>
      </c>
      <c r="AF15" s="37">
        <v>86.492656691117347</v>
      </c>
      <c r="AG15" s="37">
        <v>86.492656691117347</v>
      </c>
      <c r="AH15" s="37">
        <v>87.364852053783977</v>
      </c>
      <c r="AI15" s="40">
        <f t="shared" si="0"/>
        <v>1.0084039455296363</v>
      </c>
      <c r="AJ15" s="40">
        <f t="shared" si="1"/>
        <v>1.2091018443931176</v>
      </c>
    </row>
    <row r="16" spans="1:36" s="35" customFormat="1" ht="18" customHeight="1" x14ac:dyDescent="0.25">
      <c r="A16" s="24" t="s">
        <v>8</v>
      </c>
      <c r="B16" s="25">
        <v>4.4823507842395545</v>
      </c>
      <c r="C16" s="25">
        <v>100</v>
      </c>
      <c r="D16" s="25">
        <v>97.81</v>
      </c>
      <c r="E16" s="25">
        <v>97.787142061165909</v>
      </c>
      <c r="F16" s="25">
        <v>98.063793986709385</v>
      </c>
      <c r="G16" s="25">
        <v>99.151768851084014</v>
      </c>
      <c r="H16" s="25">
        <v>98.816050964430943</v>
      </c>
      <c r="I16" s="25">
        <v>100.24146937021003</v>
      </c>
      <c r="J16" s="25">
        <v>100.27025808720525</v>
      </c>
      <c r="K16" s="25">
        <v>99.495784903695821</v>
      </c>
      <c r="L16" s="25">
        <v>99.495784903695821</v>
      </c>
      <c r="M16" s="26">
        <v>100.40921725056072</v>
      </c>
      <c r="N16" s="26">
        <v>100.40921725056072</v>
      </c>
      <c r="O16" s="26">
        <v>106.43448920716253</v>
      </c>
      <c r="P16" s="26">
        <v>106.43448920716253</v>
      </c>
      <c r="Q16" s="37">
        <v>104.57081487349664</v>
      </c>
      <c r="R16" s="37">
        <v>103.97582309973285</v>
      </c>
      <c r="S16" s="37">
        <v>104.84465614689807</v>
      </c>
      <c r="T16" s="37">
        <v>104.56160595157293</v>
      </c>
      <c r="U16" s="37">
        <v>106.08676797324678</v>
      </c>
      <c r="V16" s="37">
        <v>106.08676797324678</v>
      </c>
      <c r="W16" s="37">
        <v>105.57348703597158</v>
      </c>
      <c r="X16" s="37">
        <v>105.32679484049441</v>
      </c>
      <c r="Y16" s="37">
        <v>103.49339174058842</v>
      </c>
      <c r="Z16" s="37">
        <v>103.49339174058842</v>
      </c>
      <c r="AA16" s="37">
        <v>101.33538503798019</v>
      </c>
      <c r="AB16" s="37">
        <v>101.33538503798019</v>
      </c>
      <c r="AC16" s="37">
        <v>101.33538503798019</v>
      </c>
      <c r="AD16" s="37">
        <v>101.33538503798019</v>
      </c>
      <c r="AE16" s="37">
        <v>101.33538503798019</v>
      </c>
      <c r="AF16" s="37">
        <v>102.80159445963781</v>
      </c>
      <c r="AG16" s="37">
        <v>97.053701470547239</v>
      </c>
      <c r="AH16" s="37">
        <v>96.574730233749591</v>
      </c>
      <c r="AI16" s="40">
        <f t="shared" si="0"/>
        <v>-0.49351156065181101</v>
      </c>
      <c r="AJ16" s="40">
        <f t="shared" si="1"/>
        <v>-8.9662810180963959</v>
      </c>
    </row>
    <row r="17" spans="1:36" s="35" customFormat="1" ht="18" customHeight="1" x14ac:dyDescent="0.25">
      <c r="A17" s="24" t="s">
        <v>0</v>
      </c>
      <c r="B17" s="25">
        <v>13.614200010989489</v>
      </c>
      <c r="C17" s="25">
        <v>100</v>
      </c>
      <c r="D17" s="25">
        <v>99.78</v>
      </c>
      <c r="E17" s="25">
        <v>100.07712423262696</v>
      </c>
      <c r="F17" s="25">
        <v>99.111708337822051</v>
      </c>
      <c r="G17" s="25">
        <v>101.52155108594958</v>
      </c>
      <c r="H17" s="25">
        <v>103.4032793675802</v>
      </c>
      <c r="I17" s="25">
        <v>104.90660784389669</v>
      </c>
      <c r="J17" s="25">
        <v>104.2916484646048</v>
      </c>
      <c r="K17" s="25">
        <v>101.4199352213837</v>
      </c>
      <c r="L17" s="25">
        <v>102.41474654187397</v>
      </c>
      <c r="M17" s="26">
        <v>102.05336439163182</v>
      </c>
      <c r="N17" s="26">
        <v>104.00618287069953</v>
      </c>
      <c r="O17" s="26">
        <v>102.96230817345014</v>
      </c>
      <c r="P17" s="26">
        <v>103.22975897283168</v>
      </c>
      <c r="Q17" s="37">
        <v>104.86826250046241</v>
      </c>
      <c r="R17" s="37">
        <v>104.82793374695105</v>
      </c>
      <c r="S17" s="37">
        <v>104.99212301911265</v>
      </c>
      <c r="T17" s="37">
        <v>104.99212301911265</v>
      </c>
      <c r="U17" s="37">
        <v>104.99662689657612</v>
      </c>
      <c r="V17" s="37">
        <v>104.89764030555015</v>
      </c>
      <c r="W17" s="37">
        <v>103.33890820878203</v>
      </c>
      <c r="X17" s="37">
        <v>103.20560745139176</v>
      </c>
      <c r="Y17" s="37">
        <v>104.36074786370958</v>
      </c>
      <c r="Z17" s="37">
        <v>104.56273357639579</v>
      </c>
      <c r="AA17" s="37">
        <v>104.4472958004079</v>
      </c>
      <c r="AB17" s="37">
        <v>104.43447983425199</v>
      </c>
      <c r="AC17" s="37">
        <v>105.73719799995219</v>
      </c>
      <c r="AD17" s="37">
        <v>105.00087194669463</v>
      </c>
      <c r="AE17" s="37">
        <v>106.64031892201149</v>
      </c>
      <c r="AF17" s="37">
        <v>101.98060718388248</v>
      </c>
      <c r="AG17" s="37">
        <v>101.75614030394887</v>
      </c>
      <c r="AH17" s="37">
        <v>100.23338747690423</v>
      </c>
      <c r="AI17" s="40">
        <f t="shared" si="0"/>
        <v>-1.49647266739494</v>
      </c>
      <c r="AJ17" s="40">
        <f t="shared" si="1"/>
        <v>-4.4464802211562642</v>
      </c>
    </row>
    <row r="18" spans="1:36" s="35" customFormat="1" ht="18" customHeight="1" x14ac:dyDescent="0.25">
      <c r="A18" s="24" t="s">
        <v>3</v>
      </c>
      <c r="B18" s="25">
        <v>16.581688602697309</v>
      </c>
      <c r="C18" s="25">
        <v>100</v>
      </c>
      <c r="D18" s="25">
        <v>102.17</v>
      </c>
      <c r="E18" s="25">
        <v>100.29889677374941</v>
      </c>
      <c r="F18" s="25">
        <v>97.910524524622573</v>
      </c>
      <c r="G18" s="25">
        <v>96.284605548567924</v>
      </c>
      <c r="H18" s="25">
        <v>94.159707959563917</v>
      </c>
      <c r="I18" s="25">
        <v>93.775418083018693</v>
      </c>
      <c r="J18" s="25">
        <v>96.882601059909931</v>
      </c>
      <c r="K18" s="25">
        <v>101.58977371832862</v>
      </c>
      <c r="L18" s="25">
        <v>102.54088272064477</v>
      </c>
      <c r="M18" s="26">
        <v>100.94460422150931</v>
      </c>
      <c r="N18" s="26">
        <v>97.658261677408944</v>
      </c>
      <c r="O18" s="26">
        <v>96.300100138569277</v>
      </c>
      <c r="P18" s="26">
        <v>97.10703280721215</v>
      </c>
      <c r="Q18" s="37">
        <v>97.512700281850584</v>
      </c>
      <c r="R18" s="37">
        <v>96.955170863011006</v>
      </c>
      <c r="S18" s="37">
        <v>95.199159315674038</v>
      </c>
      <c r="T18" s="37">
        <v>94.290246796361018</v>
      </c>
      <c r="U18" s="37">
        <v>93.392180128565798</v>
      </c>
      <c r="V18" s="37">
        <v>93.110908704131859</v>
      </c>
      <c r="W18" s="37">
        <v>91.818302167762468</v>
      </c>
      <c r="X18" s="37">
        <v>91.22951563270054</v>
      </c>
      <c r="Y18" s="37">
        <v>91.930034412274026</v>
      </c>
      <c r="Z18" s="37">
        <v>92.129293108553242</v>
      </c>
      <c r="AA18" s="37">
        <v>87.459829496966947</v>
      </c>
      <c r="AB18" s="37">
        <v>87.818167906901891</v>
      </c>
      <c r="AC18" s="37">
        <v>87.563725456061249</v>
      </c>
      <c r="AD18" s="37">
        <v>87.074888394452358</v>
      </c>
      <c r="AE18" s="37">
        <v>86.947537169864006</v>
      </c>
      <c r="AF18" s="37">
        <v>87.941050507589438</v>
      </c>
      <c r="AG18" s="37">
        <v>88.38744882511179</v>
      </c>
      <c r="AH18" s="37">
        <v>88.483596002987895</v>
      </c>
      <c r="AI18" s="40">
        <f t="shared" si="0"/>
        <v>0.10877922052749511</v>
      </c>
      <c r="AJ18" s="40">
        <f t="shared" si="1"/>
        <v>-4.9696783819902919</v>
      </c>
    </row>
    <row r="19" spans="1:36" s="35" customFormat="1" ht="18" customHeight="1" x14ac:dyDescent="0.25">
      <c r="A19" s="28" t="s">
        <v>15</v>
      </c>
      <c r="B19" s="29">
        <v>100.00000000000007</v>
      </c>
      <c r="C19" s="25">
        <v>100</v>
      </c>
      <c r="D19" s="29">
        <v>98.24</v>
      </c>
      <c r="E19" s="29">
        <v>97.959180603157151</v>
      </c>
      <c r="F19" s="29">
        <v>96.366363452054273</v>
      </c>
      <c r="G19" s="29">
        <v>96.789597531744008</v>
      </c>
      <c r="H19" s="29">
        <v>95.968797450201762</v>
      </c>
      <c r="I19" s="29">
        <v>97.153137504317598</v>
      </c>
      <c r="J19" s="29">
        <v>97.418740815060602</v>
      </c>
      <c r="K19" s="29">
        <v>97.893942572545171</v>
      </c>
      <c r="L19" s="29">
        <v>98.411501681001042</v>
      </c>
      <c r="M19" s="30">
        <v>98.240013145790257</v>
      </c>
      <c r="N19" s="30">
        <v>97.751833368749814</v>
      </c>
      <c r="O19" s="30">
        <v>96.430947807861884</v>
      </c>
      <c r="P19" s="30">
        <v>96.626757753306038</v>
      </c>
      <c r="Q19" s="38">
        <v>96.340229026044696</v>
      </c>
      <c r="R19" s="38">
        <v>96.077822625176594</v>
      </c>
      <c r="S19" s="38">
        <v>95.620635533928493</v>
      </c>
      <c r="T19" s="38">
        <v>95.673583456405439</v>
      </c>
      <c r="U19" s="38">
        <v>95.388625777025297</v>
      </c>
      <c r="V19" s="38">
        <v>95.429237631711302</v>
      </c>
      <c r="W19" s="38">
        <v>95.737843707198735</v>
      </c>
      <c r="X19" s="38">
        <v>95.605416570030869</v>
      </c>
      <c r="Y19" s="38">
        <v>96.141153759254124</v>
      </c>
      <c r="Z19" s="38">
        <v>96.554528808870899</v>
      </c>
      <c r="AA19" s="38">
        <v>97.083617001619132</v>
      </c>
      <c r="AB19" s="38">
        <v>96.896301520756467</v>
      </c>
      <c r="AC19" s="38">
        <v>96.787361860344788</v>
      </c>
      <c r="AD19" s="38">
        <v>95.613125143843206</v>
      </c>
      <c r="AE19" s="38">
        <v>95.482917933207375</v>
      </c>
      <c r="AF19" s="38">
        <v>95.030960280016345</v>
      </c>
      <c r="AG19" s="38">
        <v>94.695424249137346</v>
      </c>
      <c r="AH19" s="38">
        <v>94.700411367200871</v>
      </c>
      <c r="AI19" s="40">
        <f t="shared" si="0"/>
        <v>5.2664826237105444E-3</v>
      </c>
      <c r="AJ19" s="40">
        <f t="shared" si="1"/>
        <v>-0.76373476577815325</v>
      </c>
    </row>
    <row r="20" spans="1:36" ht="14.45" customHeight="1" x14ac:dyDescent="0.25"/>
    <row r="21" spans="1:36" ht="14.45" customHeight="1" x14ac:dyDescent="0.25">
      <c r="AI21" s="37"/>
      <c r="AJ21" s="37"/>
    </row>
    <row r="25" spans="1:36" ht="14.45" customHeight="1" x14ac:dyDescent="0.25"/>
  </sheetData>
  <mergeCells count="2">
    <mergeCell ref="AI3:AI4"/>
    <mergeCell ref="AJ3:AJ4"/>
  </mergeCells>
  <pageMargins left="0.7" right="0.7" top="0.75" bottom="0.75" header="0.3" footer="0.3"/>
  <pageSetup scale="80" orientation="landscape" r:id="rId1"/>
  <headerFooter>
    <oddFooter>&amp;C&amp;"Times New Roman,Regular"&amp;10Page 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F25"/>
  <sheetViews>
    <sheetView topLeftCell="A7" workbookViewId="0">
      <selection activeCell="G20" sqref="G20"/>
    </sheetView>
  </sheetViews>
  <sheetFormatPr defaultRowHeight="15" x14ac:dyDescent="0.25"/>
  <cols>
    <col min="1" max="1" width="21.85546875" style="33" customWidth="1"/>
    <col min="2" max="2" width="7.28515625" style="33" customWidth="1"/>
    <col min="3" max="4" width="7.42578125" customWidth="1"/>
    <col min="5" max="5" width="15" customWidth="1"/>
    <col min="6" max="6" width="12.42578125" customWidth="1"/>
    <col min="7" max="16384" width="9.140625" style="33"/>
  </cols>
  <sheetData>
    <row r="2" spans="1:6" ht="30" x14ac:dyDescent="0.25">
      <c r="A2" s="1" t="s">
        <v>35</v>
      </c>
      <c r="B2" s="1"/>
    </row>
    <row r="3" spans="1:6" ht="30" customHeight="1" x14ac:dyDescent="0.25">
      <c r="E3" s="43" t="s">
        <v>37</v>
      </c>
      <c r="F3" s="43" t="s">
        <v>36</v>
      </c>
    </row>
    <row r="4" spans="1:6" s="35" customFormat="1" ht="51.75" customHeight="1" x14ac:dyDescent="0.2">
      <c r="A4" s="32" t="s">
        <v>13</v>
      </c>
      <c r="B4" s="34" t="s">
        <v>14</v>
      </c>
      <c r="C4" s="2">
        <v>45839</v>
      </c>
      <c r="D4" s="2">
        <v>45870</v>
      </c>
      <c r="E4" s="43"/>
      <c r="F4" s="43"/>
    </row>
    <row r="5" spans="1:6" s="35" customFormat="1" ht="18" customHeight="1" x14ac:dyDescent="0.25">
      <c r="A5" s="24" t="s">
        <v>2</v>
      </c>
      <c r="B5" s="25">
        <v>13.614200010989489</v>
      </c>
      <c r="C5" s="37">
        <v>89.142989305305548</v>
      </c>
      <c r="D5" s="37">
        <v>90.00947016522953</v>
      </c>
      <c r="E5" s="40">
        <f t="shared" ref="E5:E18" si="0">D5/C5*100-100</f>
        <v>0.97201234407381776</v>
      </c>
      <c r="F5" s="27">
        <f t="shared" ref="F5:F18" si="1">((D5-C5)*B5)/C$19</f>
        <v>0.12457247883132767</v>
      </c>
    </row>
    <row r="6" spans="1:6" s="35" customFormat="1" ht="18" customHeight="1" x14ac:dyDescent="0.25">
      <c r="A6" s="24" t="s">
        <v>4</v>
      </c>
      <c r="B6" s="25">
        <v>10.411101193454368</v>
      </c>
      <c r="C6" s="37">
        <v>91.251200783601988</v>
      </c>
      <c r="D6" s="37">
        <v>91.658217527497769</v>
      </c>
      <c r="E6" s="40">
        <f t="shared" si="0"/>
        <v>0.4460398771748828</v>
      </c>
      <c r="F6" s="27">
        <f t="shared" si="1"/>
        <v>4.4748651180660175E-2</v>
      </c>
    </row>
    <row r="7" spans="1:6" s="35" customFormat="1" ht="18" customHeight="1" x14ac:dyDescent="0.25">
      <c r="A7" s="24" t="s">
        <v>7</v>
      </c>
      <c r="B7" s="25">
        <v>4.4823507842395545</v>
      </c>
      <c r="C7" s="37">
        <v>86.492656691117347</v>
      </c>
      <c r="D7" s="37">
        <v>87.364852053783977</v>
      </c>
      <c r="E7" s="40">
        <f t="shared" si="0"/>
        <v>1.0084039455296363</v>
      </c>
      <c r="F7" s="27">
        <f t="shared" si="1"/>
        <v>4.1284841362274047E-2</v>
      </c>
    </row>
    <row r="8" spans="1:6" s="35" customFormat="1" ht="18" customHeight="1" x14ac:dyDescent="0.25">
      <c r="A8" s="24" t="s">
        <v>3</v>
      </c>
      <c r="B8" s="25">
        <v>16.581688602697309</v>
      </c>
      <c r="C8" s="37">
        <v>88.38744882511179</v>
      </c>
      <c r="D8" s="37">
        <v>88.483596002987895</v>
      </c>
      <c r="E8" s="40">
        <f t="shared" si="0"/>
        <v>0.10877922052749511</v>
      </c>
      <c r="F8" s="27">
        <f t="shared" si="1"/>
        <v>1.6835898631968452E-2</v>
      </c>
    </row>
    <row r="9" spans="1:6" s="35" customFormat="1" ht="18" customHeight="1" x14ac:dyDescent="0.25">
      <c r="A9" s="24" t="s">
        <v>5</v>
      </c>
      <c r="B9" s="25">
        <v>13.614200010989489</v>
      </c>
      <c r="C9" s="37">
        <v>96.327471553594151</v>
      </c>
      <c r="D9" s="37">
        <v>96.42054798675386</v>
      </c>
      <c r="E9" s="40">
        <f t="shared" si="0"/>
        <v>9.662501429608028E-2</v>
      </c>
      <c r="F9" s="27">
        <f t="shared" si="1"/>
        <v>1.3381440416930337E-2</v>
      </c>
    </row>
    <row r="10" spans="1:6" s="35" customFormat="1" ht="18" customHeight="1" x14ac:dyDescent="0.25">
      <c r="A10" s="24" t="s">
        <v>1</v>
      </c>
      <c r="B10" s="25">
        <v>4.4823507842395545</v>
      </c>
      <c r="C10" s="37">
        <v>95.067999245672652</v>
      </c>
      <c r="D10" s="37">
        <v>95.159858713534788</v>
      </c>
      <c r="E10" s="40">
        <f t="shared" si="0"/>
        <v>9.662501429608028E-2</v>
      </c>
      <c r="F10" s="27">
        <f t="shared" si="1"/>
        <v>4.3481124993790246E-3</v>
      </c>
    </row>
    <row r="11" spans="1:6" s="35" customFormat="1" ht="18" customHeight="1" x14ac:dyDescent="0.25">
      <c r="A11" s="24" t="s">
        <v>6</v>
      </c>
      <c r="B11" s="25">
        <v>0.32409809083250557</v>
      </c>
      <c r="C11" s="37">
        <v>77.289808381752351</v>
      </c>
      <c r="D11" s="37">
        <v>77.783728454220622</v>
      </c>
      <c r="E11" s="40">
        <f t="shared" si="0"/>
        <v>0.63904942036947432</v>
      </c>
      <c r="F11" s="27">
        <f t="shared" si="1"/>
        <v>1.6904571026543302E-3</v>
      </c>
    </row>
    <row r="12" spans="1:6" s="35" customFormat="1" ht="18" customHeight="1" x14ac:dyDescent="0.25">
      <c r="A12" s="24" t="s">
        <v>29</v>
      </c>
      <c r="B12" s="25">
        <v>3.0226516000727477</v>
      </c>
      <c r="C12" s="37">
        <v>111.01097166360836</v>
      </c>
      <c r="D12" s="37">
        <v>111.01097166360836</v>
      </c>
      <c r="E12" s="40">
        <f t="shared" si="0"/>
        <v>0</v>
      </c>
      <c r="F12" s="27">
        <f t="shared" si="1"/>
        <v>0</v>
      </c>
    </row>
    <row r="13" spans="1:6" s="35" customFormat="1" ht="18" customHeight="1" x14ac:dyDescent="0.25">
      <c r="A13" s="24" t="s">
        <v>9</v>
      </c>
      <c r="B13" s="25">
        <v>4.4823507842395545</v>
      </c>
      <c r="C13" s="37">
        <v>93.79330281080918</v>
      </c>
      <c r="D13" s="37">
        <v>93.79330281080918</v>
      </c>
      <c r="E13" s="40">
        <f t="shared" si="0"/>
        <v>0</v>
      </c>
      <c r="F13" s="27">
        <f t="shared" si="1"/>
        <v>0</v>
      </c>
    </row>
    <row r="14" spans="1:6" s="35" customFormat="1" ht="18" customHeight="1" x14ac:dyDescent="0.25">
      <c r="A14" s="24" t="s">
        <v>10</v>
      </c>
      <c r="B14" s="25">
        <v>9.1790423809261892</v>
      </c>
      <c r="C14" s="37">
        <v>107.72065613248438</v>
      </c>
      <c r="D14" s="37">
        <v>107.72065613248438</v>
      </c>
      <c r="E14" s="40">
        <f t="shared" si="0"/>
        <v>0</v>
      </c>
      <c r="F14" s="27">
        <f t="shared" si="1"/>
        <v>0</v>
      </c>
    </row>
    <row r="15" spans="1:6" s="35" customFormat="1" ht="18" customHeight="1" x14ac:dyDescent="0.25">
      <c r="A15" s="24" t="s">
        <v>11</v>
      </c>
      <c r="B15" s="25">
        <v>1.3853168712577497</v>
      </c>
      <c r="C15" s="37">
        <v>66.935338022992511</v>
      </c>
      <c r="D15" s="37">
        <v>66.935338022992511</v>
      </c>
      <c r="E15" s="40">
        <f t="shared" si="0"/>
        <v>0</v>
      </c>
      <c r="F15" s="27">
        <f t="shared" si="1"/>
        <v>0</v>
      </c>
    </row>
    <row r="16" spans="1:6" s="35" customFormat="1" ht="18" customHeight="1" x14ac:dyDescent="0.25">
      <c r="A16" s="24" t="s">
        <v>12</v>
      </c>
      <c r="B16" s="25">
        <v>0.32409809083250557</v>
      </c>
      <c r="C16" s="37">
        <v>99.307992375853772</v>
      </c>
      <c r="D16" s="37">
        <v>99.307992375853772</v>
      </c>
      <c r="E16" s="40">
        <f t="shared" si="0"/>
        <v>0</v>
      </c>
      <c r="F16" s="27">
        <f t="shared" si="1"/>
        <v>0</v>
      </c>
    </row>
    <row r="17" spans="1:6" s="35" customFormat="1" ht="18" customHeight="1" x14ac:dyDescent="0.25">
      <c r="A17" s="24" t="s">
        <v>8</v>
      </c>
      <c r="B17" s="25">
        <v>4.4823507842395545</v>
      </c>
      <c r="C17" s="37">
        <v>97.053701470547239</v>
      </c>
      <c r="D17" s="37">
        <v>96.574730233749591</v>
      </c>
      <c r="E17" s="40">
        <f t="shared" si="0"/>
        <v>-0.49351156065181101</v>
      </c>
      <c r="F17" s="27">
        <f t="shared" si="1"/>
        <v>-2.2671814566665123E-2</v>
      </c>
    </row>
    <row r="18" spans="1:6" s="35" customFormat="1" ht="18" customHeight="1" x14ac:dyDescent="0.25">
      <c r="A18" s="24" t="s">
        <v>0</v>
      </c>
      <c r="B18" s="25">
        <v>13.614200010989489</v>
      </c>
      <c r="C18" s="37">
        <v>101.75614030394887</v>
      </c>
      <c r="D18" s="37">
        <v>100.23338747690423</v>
      </c>
      <c r="E18" s="40">
        <f t="shared" si="0"/>
        <v>-1.49647266739494</v>
      </c>
      <c r="F18" s="27">
        <f t="shared" si="1"/>
        <v>-0.21892358283483046</v>
      </c>
    </row>
    <row r="19" spans="1:6" s="35" customFormat="1" ht="18" customHeight="1" x14ac:dyDescent="0.25">
      <c r="A19" s="28" t="s">
        <v>15</v>
      </c>
      <c r="B19" s="29">
        <v>100.00000000000007</v>
      </c>
      <c r="C19" s="38">
        <v>94.695424249137346</v>
      </c>
      <c r="D19" s="38">
        <v>94.700411367200871</v>
      </c>
      <c r="E19" s="41">
        <f t="shared" ref="E19" si="2">D19/C19*100-100</f>
        <v>5.2664826237105444E-3</v>
      </c>
      <c r="F19" s="31">
        <f t="shared" ref="F19" si="3">((D19-C19)*B19)/C$19</f>
        <v>5.266482623705512E-3</v>
      </c>
    </row>
    <row r="20" spans="1:6" ht="14.45" customHeight="1" x14ac:dyDescent="0.25"/>
    <row r="21" spans="1:6" ht="14.45" customHeight="1" x14ac:dyDescent="0.25">
      <c r="E21" s="37"/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F25"/>
  <sheetViews>
    <sheetView tabSelected="1" workbookViewId="0">
      <selection activeCell="C10" sqref="C10"/>
    </sheetView>
  </sheetViews>
  <sheetFormatPr defaultRowHeight="15" x14ac:dyDescent="0.25"/>
  <cols>
    <col min="1" max="1" width="21.85546875" style="33" customWidth="1"/>
    <col min="2" max="2" width="7.28515625" style="33" customWidth="1"/>
    <col min="3" max="4" width="7.42578125" customWidth="1"/>
    <col min="5" max="5" width="15" customWidth="1"/>
    <col min="6" max="6" width="12.42578125" customWidth="1"/>
    <col min="7" max="16384" width="9.140625" style="33"/>
  </cols>
  <sheetData>
    <row r="2" spans="1:6" ht="30" x14ac:dyDescent="0.25">
      <c r="A2" s="1" t="s">
        <v>35</v>
      </c>
      <c r="B2" s="1"/>
    </row>
    <row r="3" spans="1:6" ht="30" customHeight="1" x14ac:dyDescent="0.25">
      <c r="E3" s="43" t="s">
        <v>38</v>
      </c>
      <c r="F3" s="43" t="s">
        <v>36</v>
      </c>
    </row>
    <row r="4" spans="1:6" s="35" customFormat="1" ht="51.75" customHeight="1" x14ac:dyDescent="0.2">
      <c r="A4" s="32" t="s">
        <v>13</v>
      </c>
      <c r="B4" s="34" t="s">
        <v>14</v>
      </c>
      <c r="C4" s="2">
        <v>45505</v>
      </c>
      <c r="D4" s="2">
        <v>45870</v>
      </c>
      <c r="E4" s="43"/>
      <c r="F4" s="43"/>
    </row>
    <row r="5" spans="1:6" s="35" customFormat="1" ht="18" customHeight="1" x14ac:dyDescent="0.25">
      <c r="A5" s="24" t="s">
        <v>29</v>
      </c>
      <c r="B5" s="25">
        <v>3.0226516000727477</v>
      </c>
      <c r="C5" s="37">
        <v>96.220808463433386</v>
      </c>
      <c r="D5" s="37">
        <v>111.01097166360836</v>
      </c>
      <c r="E5" s="40">
        <f t="shared" ref="E5:E19" si="0">D5/C5*100-100</f>
        <v>15.371065195108642</v>
      </c>
      <c r="F5" s="27">
        <f t="shared" ref="F5:F18" si="1">((D5-C5)*B5)/C$19</f>
        <v>0.46846764756601428</v>
      </c>
    </row>
    <row r="6" spans="1:6" s="35" customFormat="1" ht="18" customHeight="1" x14ac:dyDescent="0.25">
      <c r="A6" s="24" t="s">
        <v>4</v>
      </c>
      <c r="B6" s="25">
        <v>10.411101193454368</v>
      </c>
      <c r="C6" s="37">
        <v>87.886901184809872</v>
      </c>
      <c r="D6" s="37">
        <v>91.658217527497769</v>
      </c>
      <c r="E6" s="40">
        <f t="shared" si="0"/>
        <v>4.2911017362615951</v>
      </c>
      <c r="F6" s="27">
        <f t="shared" si="1"/>
        <v>0.41144157755698729</v>
      </c>
    </row>
    <row r="7" spans="1:6" s="35" customFormat="1" ht="18" customHeight="1" x14ac:dyDescent="0.25">
      <c r="A7" s="24" t="s">
        <v>10</v>
      </c>
      <c r="B7" s="25">
        <v>9.1790423809261892</v>
      </c>
      <c r="C7" s="37">
        <v>103.57755397354266</v>
      </c>
      <c r="D7" s="37">
        <v>107.72065613248438</v>
      </c>
      <c r="E7" s="40">
        <f t="shared" si="0"/>
        <v>4</v>
      </c>
      <c r="F7" s="27">
        <f t="shared" si="1"/>
        <v>0.39851214626905351</v>
      </c>
    </row>
    <row r="8" spans="1:6" s="35" customFormat="1" ht="18" customHeight="1" x14ac:dyDescent="0.25">
      <c r="A8" s="24" t="s">
        <v>5</v>
      </c>
      <c r="B8" s="25">
        <v>13.614200010989489</v>
      </c>
      <c r="C8" s="37">
        <v>95.03961236132173</v>
      </c>
      <c r="D8" s="37">
        <v>96.42054798675386</v>
      </c>
      <c r="E8" s="40">
        <f t="shared" si="0"/>
        <v>1.4530105827684565</v>
      </c>
      <c r="F8" s="27">
        <f t="shared" si="1"/>
        <v>0.19700811065356869</v>
      </c>
    </row>
    <row r="9" spans="1:6" s="35" customFormat="1" ht="18" customHeight="1" x14ac:dyDescent="0.25">
      <c r="A9" s="24" t="s">
        <v>1</v>
      </c>
      <c r="B9" s="25">
        <v>4.4823507842395545</v>
      </c>
      <c r="C9" s="37">
        <v>93.796978686897091</v>
      </c>
      <c r="D9" s="37">
        <v>95.159858713534788</v>
      </c>
      <c r="E9" s="40">
        <f t="shared" si="0"/>
        <v>1.4530105827684565</v>
      </c>
      <c r="F9" s="27">
        <f t="shared" si="1"/>
        <v>6.4015038868904334E-2</v>
      </c>
    </row>
    <row r="10" spans="1:6" s="35" customFormat="1" ht="18" customHeight="1" x14ac:dyDescent="0.25">
      <c r="A10" s="24" t="s">
        <v>7</v>
      </c>
      <c r="B10" s="25">
        <v>4.4823507842395545</v>
      </c>
      <c r="C10" s="37">
        <v>86.321141539330739</v>
      </c>
      <c r="D10" s="37">
        <v>87.364852053783977</v>
      </c>
      <c r="E10" s="40">
        <f t="shared" si="0"/>
        <v>1.2091018443931176</v>
      </c>
      <c r="F10" s="27">
        <f t="shared" si="1"/>
        <v>4.9023514795678735E-2</v>
      </c>
    </row>
    <row r="11" spans="1:6" s="35" customFormat="1" ht="18" customHeight="1" x14ac:dyDescent="0.25">
      <c r="A11" s="24" t="s">
        <v>12</v>
      </c>
      <c r="B11" s="25">
        <v>0.32409809083250557</v>
      </c>
      <c r="C11" s="37">
        <v>94.973545919999083</v>
      </c>
      <c r="D11" s="37">
        <v>99.307992375853772</v>
      </c>
      <c r="E11" s="40">
        <f t="shared" si="0"/>
        <v>4.5638460835250072</v>
      </c>
      <c r="F11" s="27">
        <f t="shared" si="1"/>
        <v>1.4720706735389574E-2</v>
      </c>
    </row>
    <row r="12" spans="1:6" s="35" customFormat="1" ht="18" customHeight="1" x14ac:dyDescent="0.25">
      <c r="A12" s="24" t="s">
        <v>6</v>
      </c>
      <c r="B12" s="25">
        <v>0.32409809083250557</v>
      </c>
      <c r="C12" s="37">
        <v>87.070810225276503</v>
      </c>
      <c r="D12" s="37">
        <v>77.783728454220622</v>
      </c>
      <c r="E12" s="40">
        <f t="shared" si="0"/>
        <v>-10.666125360528525</v>
      </c>
      <c r="F12" s="27">
        <f t="shared" si="1"/>
        <v>-3.1540914986879998E-2</v>
      </c>
    </row>
    <row r="13" spans="1:6" s="35" customFormat="1" ht="18" customHeight="1" x14ac:dyDescent="0.25">
      <c r="A13" s="24" t="s">
        <v>9</v>
      </c>
      <c r="B13" s="25">
        <v>4.4823507842395545</v>
      </c>
      <c r="C13" s="37">
        <v>94.665073440612872</v>
      </c>
      <c r="D13" s="37">
        <v>93.79330281080918</v>
      </c>
      <c r="E13" s="40">
        <f t="shared" si="0"/>
        <v>-0.92089996671326446</v>
      </c>
      <c r="F13" s="27">
        <f t="shared" si="1"/>
        <v>-4.0947427257650972E-2</v>
      </c>
    </row>
    <row r="14" spans="1:6" s="35" customFormat="1" ht="18" customHeight="1" x14ac:dyDescent="0.25">
      <c r="A14" s="24" t="s">
        <v>11</v>
      </c>
      <c r="B14" s="25">
        <v>1.3853168712577497</v>
      </c>
      <c r="C14" s="37">
        <v>77.60880678028785</v>
      </c>
      <c r="D14" s="37">
        <v>66.935338022992511</v>
      </c>
      <c r="E14" s="40">
        <f t="shared" si="0"/>
        <v>-13.752909238138585</v>
      </c>
      <c r="F14" s="27">
        <f t="shared" si="1"/>
        <v>-0.15494346084360064</v>
      </c>
    </row>
    <row r="15" spans="1:6" s="35" customFormat="1" ht="18" customHeight="1" x14ac:dyDescent="0.25">
      <c r="A15" s="24" t="s">
        <v>2</v>
      </c>
      <c r="B15" s="25">
        <v>13.614200010989489</v>
      </c>
      <c r="C15" s="37">
        <v>91.574383514029265</v>
      </c>
      <c r="D15" s="37">
        <v>90.00947016522953</v>
      </c>
      <c r="E15" s="40">
        <f t="shared" si="0"/>
        <v>-1.7088985901390004</v>
      </c>
      <c r="F15" s="27">
        <f t="shared" si="1"/>
        <v>-0.22325488350487713</v>
      </c>
    </row>
    <row r="16" spans="1:6" s="35" customFormat="1" ht="18" customHeight="1" x14ac:dyDescent="0.25">
      <c r="A16" s="24" t="s">
        <v>8</v>
      </c>
      <c r="B16" s="25">
        <v>4.4823507842395545</v>
      </c>
      <c r="C16" s="37">
        <v>106.08676797324678</v>
      </c>
      <c r="D16" s="37">
        <v>96.574730233749591</v>
      </c>
      <c r="E16" s="40">
        <f t="shared" si="0"/>
        <v>-8.9662810180963959</v>
      </c>
      <c r="F16" s="27">
        <f t="shared" si="1"/>
        <v>-0.44678434911003989</v>
      </c>
    </row>
    <row r="17" spans="1:6" s="35" customFormat="1" ht="18" customHeight="1" x14ac:dyDescent="0.25">
      <c r="A17" s="24" t="s">
        <v>0</v>
      </c>
      <c r="B17" s="25">
        <v>13.614200010989489</v>
      </c>
      <c r="C17" s="37">
        <v>104.89764030555015</v>
      </c>
      <c r="D17" s="37">
        <v>100.23338747690423</v>
      </c>
      <c r="E17" s="40">
        <f t="shared" si="0"/>
        <v>-4.4464802211562642</v>
      </c>
      <c r="F17" s="27">
        <f t="shared" si="1"/>
        <v>-0.66541525937862001</v>
      </c>
    </row>
    <row r="18" spans="1:6" s="35" customFormat="1" ht="18" customHeight="1" x14ac:dyDescent="0.25">
      <c r="A18" s="24" t="s">
        <v>3</v>
      </c>
      <c r="B18" s="25">
        <v>16.581688602697309</v>
      </c>
      <c r="C18" s="37">
        <v>93.110908704131859</v>
      </c>
      <c r="D18" s="37">
        <v>88.483596002987895</v>
      </c>
      <c r="E18" s="40">
        <f t="shared" si="0"/>
        <v>-4.9696783819902919</v>
      </c>
      <c r="F18" s="27">
        <f t="shared" si="1"/>
        <v>-0.80403721314208942</v>
      </c>
    </row>
    <row r="19" spans="1:6" s="35" customFormat="1" ht="18" customHeight="1" x14ac:dyDescent="0.25">
      <c r="A19" s="28" t="s">
        <v>15</v>
      </c>
      <c r="B19" s="29">
        <v>100.00000000000007</v>
      </c>
      <c r="C19" s="38">
        <v>95.429237631711302</v>
      </c>
      <c r="D19" s="38">
        <v>94.700411367200871</v>
      </c>
      <c r="E19" s="41">
        <f t="shared" si="0"/>
        <v>-0.76373476577815325</v>
      </c>
      <c r="F19" s="31">
        <f t="shared" ref="F19" si="2">((D19-C19)*B19)/C$19</f>
        <v>-0.76373476577815747</v>
      </c>
    </row>
    <row r="20" spans="1:6" ht="14.45" customHeight="1" x14ac:dyDescent="0.25"/>
    <row r="21" spans="1:6" ht="14.45" customHeight="1" x14ac:dyDescent="0.25">
      <c r="E21" s="37"/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CEMPI 1</vt:lpstr>
      <vt:lpstr>CEMPI 11</vt:lpstr>
      <vt:lpstr>Monthly Contributions</vt:lpstr>
      <vt:lpstr>Yearly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2025-09-22T11:47:04Z</dcterms:modified>
</cp:coreProperties>
</file>