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Nadabas 2024\NADABAS ANNUAL GDP 2019 - 2023 ZWL 27 MAY 2024\NADABAS ANNUAL GDP 2019 - 2023 ZWL 27 MAY 2024\Revised Provincial GDP 2023 and 2024\"/>
    </mc:Choice>
  </mc:AlternateContent>
  <xr:revisionPtr revIDLastSave="0" documentId="13_ncr:1_{BEF49A30-55AB-4B4D-97ED-32C4A3E871A4}" xr6:coauthVersionLast="36" xr6:coauthVersionMax="36" xr10:uidLastSave="{00000000-0000-0000-0000-000000000000}"/>
  <bookViews>
    <workbookView xWindow="0" yWindow="0" windowWidth="23040" windowHeight="8940" firstSheet="1" activeTab="4" xr2:uid="{A1040B83-A66B-4BE9-9BCD-55C7479A2CED}"/>
  </bookViews>
  <sheets>
    <sheet name="Table 1.1 GDP CP 2023 " sheetId="1" r:id="rId1"/>
    <sheet name="Table 1.2 GDP KP 2023" sheetId="2" r:id="rId2"/>
    <sheet name="Table 1.3 GDP CONTRI % 2023 CP" sheetId="3" r:id="rId3"/>
    <sheet name="Table 1.4 GDP Contr % Down" sheetId="9" r:id="rId4"/>
    <sheet name="Table 1.5 GDP CP 2024" sheetId="4" r:id="rId5"/>
    <sheet name="Table 1.6 GDP CONTRI % 2024 CP" sheetId="7" r:id="rId6"/>
    <sheet name="Table 1.7 GDP KP 2024" sheetId="5" r:id="rId7"/>
    <sheet name="Table 1.8 % GDP 2024 Cont KP" sheetId="10" r:id="rId8"/>
    <sheet name="Table 1.9 GDP CONTRI % 2024 KP" sheetId="6" r:id="rId9"/>
    <sheet name="Table 1.10 GDP Growth Rate 2024" sheetId="8" r:id="rId10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29" i="4" l="1"/>
  <c r="B20" i="10" l="1"/>
  <c r="L24" i="4"/>
  <c r="L25" i="4"/>
  <c r="L28" i="4"/>
  <c r="L30" i="4" s="1"/>
  <c r="K24" i="4"/>
  <c r="K25" i="4"/>
  <c r="K28" i="4"/>
  <c r="K30" i="4" s="1"/>
  <c r="J24" i="4"/>
  <c r="J28" i="4" s="1"/>
  <c r="J30" i="4" s="1"/>
  <c r="J25" i="4"/>
  <c r="I24" i="4"/>
  <c r="I25" i="4"/>
  <c r="I28" i="4"/>
  <c r="I30" i="4" s="1"/>
  <c r="H24" i="4"/>
  <c r="H25" i="4"/>
  <c r="H28" i="4"/>
  <c r="H30" i="4" s="1"/>
  <c r="G24" i="4"/>
  <c r="G25" i="4"/>
  <c r="F24" i="4"/>
  <c r="F25" i="4"/>
  <c r="F28" i="4"/>
  <c r="F30" i="4" s="1"/>
  <c r="E24" i="4"/>
  <c r="E25" i="4"/>
  <c r="D24" i="4"/>
  <c r="D25" i="4"/>
  <c r="C24" i="4"/>
  <c r="C25" i="4"/>
  <c r="C28" i="4" s="1"/>
  <c r="C30" i="4" s="1"/>
  <c r="B24" i="4"/>
  <c r="B25" i="4"/>
  <c r="L24" i="2"/>
  <c r="L25" i="2"/>
  <c r="L28" i="2"/>
  <c r="K24" i="2"/>
  <c r="K25" i="2"/>
  <c r="K28" i="2"/>
  <c r="J24" i="2"/>
  <c r="J25" i="2"/>
  <c r="J28" i="2"/>
  <c r="I24" i="2"/>
  <c r="I25" i="2"/>
  <c r="I28" i="2"/>
  <c r="H24" i="2"/>
  <c r="H25" i="2"/>
  <c r="H28" i="2"/>
  <c r="G24" i="2"/>
  <c r="G25" i="2"/>
  <c r="G28" i="2"/>
  <c r="F24" i="2"/>
  <c r="F25" i="2"/>
  <c r="F28" i="2"/>
  <c r="E24" i="2"/>
  <c r="E25" i="2"/>
  <c r="E28" i="2"/>
  <c r="D24" i="2"/>
  <c r="D25" i="2"/>
  <c r="D28" i="2"/>
  <c r="C24" i="2"/>
  <c r="C25" i="2"/>
  <c r="C28" i="2"/>
  <c r="B24" i="2"/>
  <c r="B25" i="2"/>
  <c r="B28" i="2"/>
  <c r="L18" i="1"/>
  <c r="L23" i="1"/>
  <c r="L22" i="1"/>
  <c r="L21" i="1"/>
  <c r="L20" i="1"/>
  <c r="L19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24" i="1"/>
  <c r="L28" i="1" s="1"/>
  <c r="L30" i="1" s="1"/>
  <c r="L25" i="1"/>
  <c r="K24" i="1"/>
  <c r="K25" i="1"/>
  <c r="K28" i="1"/>
  <c r="K30" i="1" s="1"/>
  <c r="J24" i="1"/>
  <c r="J25" i="1"/>
  <c r="J28" i="1"/>
  <c r="J30" i="1" s="1"/>
  <c r="I24" i="1"/>
  <c r="I28" i="1" s="1"/>
  <c r="I30" i="1" s="1"/>
  <c r="I25" i="1"/>
  <c r="H24" i="1"/>
  <c r="H25" i="1"/>
  <c r="H28" i="1"/>
  <c r="H30" i="1" s="1"/>
  <c r="G24" i="1"/>
  <c r="G25" i="1"/>
  <c r="F24" i="1"/>
  <c r="F28" i="1" s="1"/>
  <c r="F30" i="1" s="1"/>
  <c r="F25" i="1"/>
  <c r="E24" i="1"/>
  <c r="E25" i="1"/>
  <c r="E28" i="1"/>
  <c r="E30" i="1" s="1"/>
  <c r="D24" i="1"/>
  <c r="D25" i="1"/>
  <c r="C24" i="1"/>
  <c r="C28" i="1" s="1"/>
  <c r="C30" i="1" s="1"/>
  <c r="C25" i="1"/>
  <c r="B24" i="1"/>
  <c r="B25" i="1"/>
  <c r="B28" i="1"/>
  <c r="B30" i="1" s="1"/>
  <c r="L27" i="10"/>
  <c r="K27" i="10"/>
  <c r="J27" i="10"/>
  <c r="I27" i="10"/>
  <c r="H27" i="10"/>
  <c r="G27" i="10"/>
  <c r="F27" i="10"/>
  <c r="E27" i="10"/>
  <c r="D27" i="10"/>
  <c r="C27" i="10"/>
  <c r="L26" i="10"/>
  <c r="K26" i="10"/>
  <c r="J26" i="10"/>
  <c r="I26" i="10"/>
  <c r="H26" i="10"/>
  <c r="G26" i="10"/>
  <c r="F26" i="10"/>
  <c r="E26" i="10"/>
  <c r="D26" i="10"/>
  <c r="C26" i="10"/>
  <c r="L25" i="10"/>
  <c r="K25" i="10"/>
  <c r="J25" i="10"/>
  <c r="I25" i="10"/>
  <c r="H25" i="10"/>
  <c r="G25" i="10"/>
  <c r="F25" i="10"/>
  <c r="E25" i="10"/>
  <c r="D25" i="10"/>
  <c r="C25" i="10"/>
  <c r="L24" i="10"/>
  <c r="K24" i="10"/>
  <c r="J24" i="10"/>
  <c r="I24" i="10"/>
  <c r="H24" i="10"/>
  <c r="G24" i="10"/>
  <c r="F24" i="10"/>
  <c r="E24" i="10"/>
  <c r="D24" i="10"/>
  <c r="C24" i="10"/>
  <c r="L23" i="10"/>
  <c r="K23" i="10"/>
  <c r="J23" i="10"/>
  <c r="I23" i="10"/>
  <c r="H23" i="10"/>
  <c r="G23" i="10"/>
  <c r="F23" i="10"/>
  <c r="E23" i="10"/>
  <c r="D23" i="10"/>
  <c r="C23" i="10"/>
  <c r="L22" i="10"/>
  <c r="K22" i="10"/>
  <c r="J22" i="10"/>
  <c r="I22" i="10"/>
  <c r="H22" i="10"/>
  <c r="G22" i="10"/>
  <c r="F22" i="10"/>
  <c r="E22" i="10"/>
  <c r="D22" i="10"/>
  <c r="C22" i="10"/>
  <c r="L21" i="10"/>
  <c r="K21" i="10"/>
  <c r="J21" i="10"/>
  <c r="I21" i="10"/>
  <c r="H21" i="10"/>
  <c r="G21" i="10"/>
  <c r="F21" i="10"/>
  <c r="E21" i="10"/>
  <c r="D21" i="10"/>
  <c r="C21" i="10"/>
  <c r="L20" i="10"/>
  <c r="K20" i="10"/>
  <c r="J20" i="10"/>
  <c r="I20" i="10"/>
  <c r="H20" i="10"/>
  <c r="G20" i="10"/>
  <c r="F20" i="10"/>
  <c r="E20" i="10"/>
  <c r="D20" i="10"/>
  <c r="C20" i="10"/>
  <c r="L19" i="10"/>
  <c r="K19" i="10"/>
  <c r="J19" i="10"/>
  <c r="I19" i="10"/>
  <c r="H19" i="10"/>
  <c r="G19" i="10"/>
  <c r="F19" i="10"/>
  <c r="E19" i="10"/>
  <c r="D19" i="10"/>
  <c r="C19" i="10"/>
  <c r="L18" i="10"/>
  <c r="K18" i="10"/>
  <c r="J18" i="10"/>
  <c r="I18" i="10"/>
  <c r="H18" i="10"/>
  <c r="G18" i="10"/>
  <c r="F18" i="10"/>
  <c r="E18" i="10"/>
  <c r="D18" i="10"/>
  <c r="C18" i="10"/>
  <c r="L17" i="10"/>
  <c r="K17" i="10"/>
  <c r="J17" i="10"/>
  <c r="I17" i="10"/>
  <c r="H17" i="10"/>
  <c r="G17" i="10"/>
  <c r="F17" i="10"/>
  <c r="E17" i="10"/>
  <c r="D17" i="10"/>
  <c r="C17" i="10"/>
  <c r="L16" i="10"/>
  <c r="K16" i="10"/>
  <c r="J16" i="10"/>
  <c r="I16" i="10"/>
  <c r="H16" i="10"/>
  <c r="G16" i="10"/>
  <c r="F16" i="10"/>
  <c r="E16" i="10"/>
  <c r="D16" i="10"/>
  <c r="C16" i="10"/>
  <c r="L15" i="10"/>
  <c r="K15" i="10"/>
  <c r="J15" i="10"/>
  <c r="I15" i="10"/>
  <c r="H15" i="10"/>
  <c r="G15" i="10"/>
  <c r="F15" i="10"/>
  <c r="E15" i="10"/>
  <c r="D15" i="10"/>
  <c r="C15" i="10"/>
  <c r="L14" i="10"/>
  <c r="K14" i="10"/>
  <c r="J14" i="10"/>
  <c r="I14" i="10"/>
  <c r="H14" i="10"/>
  <c r="G14" i="10"/>
  <c r="F14" i="10"/>
  <c r="E14" i="10"/>
  <c r="D14" i="10"/>
  <c r="C14" i="10"/>
  <c r="L13" i="10"/>
  <c r="K13" i="10"/>
  <c r="J13" i="10"/>
  <c r="I13" i="10"/>
  <c r="H13" i="10"/>
  <c r="G13" i="10"/>
  <c r="F13" i="10"/>
  <c r="E13" i="10"/>
  <c r="D13" i="10"/>
  <c r="C13" i="10"/>
  <c r="L12" i="10"/>
  <c r="K12" i="10"/>
  <c r="J12" i="10"/>
  <c r="I12" i="10"/>
  <c r="H12" i="10"/>
  <c r="G12" i="10"/>
  <c r="F12" i="10"/>
  <c r="E12" i="10"/>
  <c r="D12" i="10"/>
  <c r="C12" i="10"/>
  <c r="L11" i="10"/>
  <c r="K11" i="10"/>
  <c r="J11" i="10"/>
  <c r="I11" i="10"/>
  <c r="H11" i="10"/>
  <c r="G11" i="10"/>
  <c r="F11" i="10"/>
  <c r="E11" i="10"/>
  <c r="D11" i="10"/>
  <c r="C11" i="10"/>
  <c r="L10" i="10"/>
  <c r="K10" i="10"/>
  <c r="J10" i="10"/>
  <c r="I10" i="10"/>
  <c r="H10" i="10"/>
  <c r="G10" i="10"/>
  <c r="F10" i="10"/>
  <c r="E10" i="10"/>
  <c r="D10" i="10"/>
  <c r="C10" i="10"/>
  <c r="L9" i="10"/>
  <c r="K9" i="10"/>
  <c r="J9" i="10"/>
  <c r="I9" i="10"/>
  <c r="H9" i="10"/>
  <c r="G9" i="10"/>
  <c r="F9" i="10"/>
  <c r="E9" i="10"/>
  <c r="D9" i="10"/>
  <c r="C9" i="10"/>
  <c r="L8" i="10"/>
  <c r="K8" i="10"/>
  <c r="J8" i="10"/>
  <c r="I8" i="10"/>
  <c r="H8" i="10"/>
  <c r="G8" i="10"/>
  <c r="F8" i="10"/>
  <c r="E8" i="10"/>
  <c r="D8" i="10"/>
  <c r="C8" i="10"/>
  <c r="L7" i="10"/>
  <c r="K7" i="10"/>
  <c r="J7" i="10"/>
  <c r="I7" i="10"/>
  <c r="H7" i="10"/>
  <c r="G7" i="10"/>
  <c r="F7" i="10"/>
  <c r="E7" i="10"/>
  <c r="D7" i="10"/>
  <c r="C7" i="10"/>
  <c r="L6" i="10"/>
  <c r="K6" i="10"/>
  <c r="J6" i="10"/>
  <c r="I6" i="10"/>
  <c r="H6" i="10"/>
  <c r="G6" i="10"/>
  <c r="F6" i="10"/>
  <c r="E6" i="10"/>
  <c r="D6" i="10"/>
  <c r="C6" i="10"/>
  <c r="L5" i="10"/>
  <c r="K5" i="10"/>
  <c r="J5" i="10"/>
  <c r="I5" i="10"/>
  <c r="H5" i="10"/>
  <c r="G5" i="10"/>
  <c r="F5" i="10"/>
  <c r="E5" i="10"/>
  <c r="D5" i="10"/>
  <c r="C5" i="10"/>
  <c r="L4" i="10"/>
  <c r="K4" i="10"/>
  <c r="J4" i="10"/>
  <c r="I4" i="10"/>
  <c r="H4" i="10"/>
  <c r="G4" i="10"/>
  <c r="F4" i="10"/>
  <c r="E4" i="10"/>
  <c r="D4" i="10"/>
  <c r="C4" i="10"/>
  <c r="L3" i="10"/>
  <c r="K3" i="10"/>
  <c r="J3" i="10"/>
  <c r="I3" i="10"/>
  <c r="H3" i="10"/>
  <c r="G3" i="10"/>
  <c r="F3" i="10"/>
  <c r="E3" i="10"/>
  <c r="D3" i="10"/>
  <c r="C3" i="10"/>
  <c r="B4" i="10"/>
  <c r="B5" i="10"/>
  <c r="B6" i="10"/>
  <c r="B7" i="10"/>
  <c r="B8" i="10"/>
  <c r="B9" i="10"/>
  <c r="B10" i="10"/>
  <c r="B11" i="10"/>
  <c r="B12" i="10"/>
  <c r="B13" i="10"/>
  <c r="B14" i="10"/>
  <c r="B15" i="10"/>
  <c r="B16" i="10"/>
  <c r="B17" i="10"/>
  <c r="B18" i="10"/>
  <c r="B19" i="10"/>
  <c r="B21" i="10"/>
  <c r="B22" i="10"/>
  <c r="B23" i="10"/>
  <c r="B24" i="10"/>
  <c r="B25" i="10"/>
  <c r="B26" i="10"/>
  <c r="B27" i="10"/>
  <c r="B3" i="10"/>
  <c r="L27" i="9"/>
  <c r="K27" i="9"/>
  <c r="J27" i="9"/>
  <c r="I27" i="9"/>
  <c r="H27" i="9"/>
  <c r="G27" i="9"/>
  <c r="F27" i="9"/>
  <c r="E27" i="9"/>
  <c r="D27" i="9"/>
  <c r="C27" i="9"/>
  <c r="L26" i="9"/>
  <c r="K26" i="9"/>
  <c r="J26" i="9"/>
  <c r="I26" i="9"/>
  <c r="H26" i="9"/>
  <c r="G26" i="9"/>
  <c r="F26" i="9"/>
  <c r="E26" i="9"/>
  <c r="D26" i="9"/>
  <c r="C26" i="9"/>
  <c r="L25" i="9"/>
  <c r="K25" i="9"/>
  <c r="J25" i="9"/>
  <c r="I25" i="9"/>
  <c r="H25" i="9"/>
  <c r="G25" i="9"/>
  <c r="F25" i="9"/>
  <c r="E25" i="9"/>
  <c r="D25" i="9"/>
  <c r="C25" i="9"/>
  <c r="L24" i="9"/>
  <c r="K24" i="9"/>
  <c r="J24" i="9"/>
  <c r="I24" i="9"/>
  <c r="H24" i="9"/>
  <c r="G24" i="9"/>
  <c r="F24" i="9"/>
  <c r="E24" i="9"/>
  <c r="D24" i="9"/>
  <c r="C24" i="9"/>
  <c r="L23" i="9"/>
  <c r="K23" i="9"/>
  <c r="J23" i="9"/>
  <c r="I23" i="9"/>
  <c r="H23" i="9"/>
  <c r="G23" i="9"/>
  <c r="F23" i="9"/>
  <c r="E23" i="9"/>
  <c r="D23" i="9"/>
  <c r="C23" i="9"/>
  <c r="L22" i="9"/>
  <c r="K22" i="9"/>
  <c r="J22" i="9"/>
  <c r="I22" i="9"/>
  <c r="H22" i="9"/>
  <c r="G22" i="9"/>
  <c r="F22" i="9"/>
  <c r="E22" i="9"/>
  <c r="D22" i="9"/>
  <c r="C22" i="9"/>
  <c r="L21" i="9"/>
  <c r="K21" i="9"/>
  <c r="J21" i="9"/>
  <c r="I21" i="9"/>
  <c r="H21" i="9"/>
  <c r="G21" i="9"/>
  <c r="F21" i="9"/>
  <c r="E21" i="9"/>
  <c r="D21" i="9"/>
  <c r="C21" i="9"/>
  <c r="L20" i="9"/>
  <c r="K20" i="9"/>
  <c r="J20" i="9"/>
  <c r="I20" i="9"/>
  <c r="H20" i="9"/>
  <c r="G20" i="9"/>
  <c r="F20" i="9"/>
  <c r="E20" i="9"/>
  <c r="D20" i="9"/>
  <c r="C20" i="9"/>
  <c r="L19" i="9"/>
  <c r="K19" i="9"/>
  <c r="J19" i="9"/>
  <c r="I19" i="9"/>
  <c r="H19" i="9"/>
  <c r="G19" i="9"/>
  <c r="F19" i="9"/>
  <c r="E19" i="9"/>
  <c r="D19" i="9"/>
  <c r="C19" i="9"/>
  <c r="L18" i="9"/>
  <c r="K18" i="9"/>
  <c r="J18" i="9"/>
  <c r="I18" i="9"/>
  <c r="H18" i="9"/>
  <c r="G18" i="9"/>
  <c r="F18" i="9"/>
  <c r="E18" i="9"/>
  <c r="D18" i="9"/>
  <c r="C18" i="9"/>
  <c r="L17" i="9"/>
  <c r="K17" i="9"/>
  <c r="J17" i="9"/>
  <c r="I17" i="9"/>
  <c r="H17" i="9"/>
  <c r="G17" i="9"/>
  <c r="F17" i="9"/>
  <c r="E17" i="9"/>
  <c r="D17" i="9"/>
  <c r="C17" i="9"/>
  <c r="L16" i="9"/>
  <c r="K16" i="9"/>
  <c r="J16" i="9"/>
  <c r="I16" i="9"/>
  <c r="H16" i="9"/>
  <c r="G16" i="9"/>
  <c r="F16" i="9"/>
  <c r="E16" i="9"/>
  <c r="D16" i="9"/>
  <c r="C16" i="9"/>
  <c r="L15" i="9"/>
  <c r="K15" i="9"/>
  <c r="J15" i="9"/>
  <c r="I15" i="9"/>
  <c r="H15" i="9"/>
  <c r="G15" i="9"/>
  <c r="F15" i="9"/>
  <c r="E15" i="9"/>
  <c r="D15" i="9"/>
  <c r="C15" i="9"/>
  <c r="L14" i="9"/>
  <c r="K14" i="9"/>
  <c r="J14" i="9"/>
  <c r="I14" i="9"/>
  <c r="H14" i="9"/>
  <c r="G14" i="9"/>
  <c r="F14" i="9"/>
  <c r="E14" i="9"/>
  <c r="D14" i="9"/>
  <c r="C14" i="9"/>
  <c r="L13" i="9"/>
  <c r="K13" i="9"/>
  <c r="J13" i="9"/>
  <c r="I13" i="9"/>
  <c r="H13" i="9"/>
  <c r="G13" i="9"/>
  <c r="F13" i="9"/>
  <c r="E13" i="9"/>
  <c r="D13" i="9"/>
  <c r="C13" i="9"/>
  <c r="L12" i="9"/>
  <c r="K12" i="9"/>
  <c r="J12" i="9"/>
  <c r="I12" i="9"/>
  <c r="H12" i="9"/>
  <c r="G12" i="9"/>
  <c r="F12" i="9"/>
  <c r="E12" i="9"/>
  <c r="D12" i="9"/>
  <c r="C12" i="9"/>
  <c r="L11" i="9"/>
  <c r="K11" i="9"/>
  <c r="J11" i="9"/>
  <c r="I11" i="9"/>
  <c r="H11" i="9"/>
  <c r="G11" i="9"/>
  <c r="F11" i="9"/>
  <c r="E11" i="9"/>
  <c r="D11" i="9"/>
  <c r="C11" i="9"/>
  <c r="L10" i="9"/>
  <c r="K10" i="9"/>
  <c r="J10" i="9"/>
  <c r="I10" i="9"/>
  <c r="H10" i="9"/>
  <c r="G10" i="9"/>
  <c r="F10" i="9"/>
  <c r="E10" i="9"/>
  <c r="D10" i="9"/>
  <c r="C10" i="9"/>
  <c r="L9" i="9"/>
  <c r="K9" i="9"/>
  <c r="J9" i="9"/>
  <c r="I9" i="9"/>
  <c r="H9" i="9"/>
  <c r="G9" i="9"/>
  <c r="F9" i="9"/>
  <c r="E9" i="9"/>
  <c r="D9" i="9"/>
  <c r="C9" i="9"/>
  <c r="L8" i="9"/>
  <c r="K8" i="9"/>
  <c r="J8" i="9"/>
  <c r="I8" i="9"/>
  <c r="H8" i="9"/>
  <c r="G8" i="9"/>
  <c r="F8" i="9"/>
  <c r="E8" i="9"/>
  <c r="D8" i="9"/>
  <c r="C8" i="9"/>
  <c r="L7" i="9"/>
  <c r="K7" i="9"/>
  <c r="J7" i="9"/>
  <c r="I7" i="9"/>
  <c r="H7" i="9"/>
  <c r="G7" i="9"/>
  <c r="F7" i="9"/>
  <c r="E7" i="9"/>
  <c r="D7" i="9"/>
  <c r="C7" i="9"/>
  <c r="L6" i="9"/>
  <c r="K6" i="9"/>
  <c r="J6" i="9"/>
  <c r="I6" i="9"/>
  <c r="H6" i="9"/>
  <c r="G6" i="9"/>
  <c r="F6" i="9"/>
  <c r="E6" i="9"/>
  <c r="D6" i="9"/>
  <c r="C6" i="9"/>
  <c r="L5" i="9"/>
  <c r="K5" i="9"/>
  <c r="J5" i="9"/>
  <c r="I5" i="9"/>
  <c r="H5" i="9"/>
  <c r="G5" i="9"/>
  <c r="F5" i="9"/>
  <c r="E5" i="9"/>
  <c r="D5" i="9"/>
  <c r="C5" i="9"/>
  <c r="L4" i="9"/>
  <c r="K4" i="9"/>
  <c r="J4" i="9"/>
  <c r="I4" i="9"/>
  <c r="H4" i="9"/>
  <c r="G4" i="9"/>
  <c r="F4" i="9"/>
  <c r="E4" i="9"/>
  <c r="D4" i="9"/>
  <c r="C4" i="9"/>
  <c r="L3" i="9"/>
  <c r="K3" i="9"/>
  <c r="J3" i="9"/>
  <c r="I3" i="9"/>
  <c r="H3" i="9"/>
  <c r="G3" i="9"/>
  <c r="F3" i="9"/>
  <c r="E3" i="9"/>
  <c r="D3" i="9"/>
  <c r="C3" i="9"/>
  <c r="B4" i="9"/>
  <c r="B5" i="9"/>
  <c r="B6" i="9"/>
  <c r="B7" i="9"/>
  <c r="B8" i="9"/>
  <c r="B9" i="9"/>
  <c r="B10" i="9"/>
  <c r="B11" i="9"/>
  <c r="B12" i="9"/>
  <c r="B13" i="9"/>
  <c r="B14" i="9"/>
  <c r="B15" i="9"/>
  <c r="B16" i="9"/>
  <c r="B17" i="9"/>
  <c r="B18" i="9"/>
  <c r="B19" i="9"/>
  <c r="B20" i="9"/>
  <c r="B21" i="9"/>
  <c r="B22" i="9"/>
  <c r="B23" i="9"/>
  <c r="B24" i="9"/>
  <c r="B25" i="9"/>
  <c r="B26" i="9"/>
  <c r="B27" i="9"/>
  <c r="B3" i="9"/>
  <c r="M15" i="4"/>
  <c r="M14" i="4"/>
  <c r="M8" i="4"/>
  <c r="C7" i="8"/>
  <c r="C23" i="8"/>
  <c r="D23" i="8"/>
  <c r="E23" i="8"/>
  <c r="F23" i="8"/>
  <c r="G23" i="8"/>
  <c r="H23" i="8"/>
  <c r="I23" i="8"/>
  <c r="J23" i="8"/>
  <c r="K23" i="8"/>
  <c r="L23" i="8"/>
  <c r="B23" i="8"/>
  <c r="J5" i="8"/>
  <c r="C6" i="8"/>
  <c r="D6" i="8"/>
  <c r="E6" i="8"/>
  <c r="F6" i="8"/>
  <c r="G6" i="8"/>
  <c r="H6" i="8"/>
  <c r="I6" i="8"/>
  <c r="J6" i="8"/>
  <c r="K6" i="8"/>
  <c r="D7" i="8"/>
  <c r="E7" i="8"/>
  <c r="F7" i="8"/>
  <c r="G7" i="8"/>
  <c r="H7" i="8"/>
  <c r="I7" i="8"/>
  <c r="J7" i="8"/>
  <c r="K7" i="8"/>
  <c r="C8" i="8"/>
  <c r="D8" i="8"/>
  <c r="E8" i="8"/>
  <c r="F8" i="8"/>
  <c r="G8" i="8"/>
  <c r="H8" i="8"/>
  <c r="I8" i="8"/>
  <c r="J8" i="8"/>
  <c r="K8" i="8"/>
  <c r="C9" i="8"/>
  <c r="D9" i="8"/>
  <c r="E9" i="8"/>
  <c r="F9" i="8"/>
  <c r="G9" i="8"/>
  <c r="H9" i="8"/>
  <c r="I9" i="8"/>
  <c r="J9" i="8"/>
  <c r="K9" i="8"/>
  <c r="L9" i="8"/>
  <c r="C11" i="8"/>
  <c r="D11" i="8"/>
  <c r="E11" i="8"/>
  <c r="F11" i="8"/>
  <c r="G11" i="8"/>
  <c r="H11" i="8"/>
  <c r="I11" i="8"/>
  <c r="J11" i="8"/>
  <c r="K11" i="8"/>
  <c r="C12" i="8"/>
  <c r="D12" i="8"/>
  <c r="E12" i="8"/>
  <c r="F12" i="8"/>
  <c r="G12" i="8"/>
  <c r="H12" i="8"/>
  <c r="I12" i="8"/>
  <c r="J12" i="8"/>
  <c r="K12" i="8"/>
  <c r="C13" i="8"/>
  <c r="D13" i="8"/>
  <c r="E13" i="8"/>
  <c r="F13" i="8"/>
  <c r="G13" i="8"/>
  <c r="H13" i="8"/>
  <c r="I13" i="8"/>
  <c r="J13" i="8"/>
  <c r="K13" i="8"/>
  <c r="B15" i="8"/>
  <c r="C15" i="8"/>
  <c r="D15" i="8"/>
  <c r="E15" i="8"/>
  <c r="F15" i="8"/>
  <c r="G15" i="8"/>
  <c r="H15" i="8"/>
  <c r="I15" i="8"/>
  <c r="J15" i="8"/>
  <c r="K15" i="8"/>
  <c r="L15" i="8"/>
  <c r="B16" i="8"/>
  <c r="C16" i="8"/>
  <c r="D16" i="8"/>
  <c r="E16" i="8"/>
  <c r="F16" i="8"/>
  <c r="G16" i="8"/>
  <c r="H16" i="8"/>
  <c r="I16" i="8"/>
  <c r="J16" i="8"/>
  <c r="K16" i="8"/>
  <c r="L16" i="8"/>
  <c r="B17" i="8"/>
  <c r="C17" i="8"/>
  <c r="D17" i="8"/>
  <c r="E17" i="8"/>
  <c r="F17" i="8"/>
  <c r="G17" i="8"/>
  <c r="H17" i="8"/>
  <c r="I17" i="8"/>
  <c r="J17" i="8"/>
  <c r="K17" i="8"/>
  <c r="L17" i="8"/>
  <c r="F19" i="8"/>
  <c r="C20" i="8"/>
  <c r="D20" i="8"/>
  <c r="K20" i="8"/>
  <c r="C21" i="8"/>
  <c r="G21" i="8"/>
  <c r="I21" i="8"/>
  <c r="K21" i="8"/>
  <c r="B22" i="8"/>
  <c r="C22" i="8"/>
  <c r="D22" i="8"/>
  <c r="E22" i="8"/>
  <c r="B25" i="8"/>
  <c r="C25" i="8"/>
  <c r="D25" i="8"/>
  <c r="E25" i="8"/>
  <c r="F25" i="8"/>
  <c r="G25" i="8"/>
  <c r="H25" i="8"/>
  <c r="I25" i="8"/>
  <c r="J25" i="8"/>
  <c r="K25" i="8"/>
  <c r="L25" i="8"/>
  <c r="B26" i="8"/>
  <c r="C26" i="8"/>
  <c r="D26" i="8"/>
  <c r="E26" i="8"/>
  <c r="F26" i="8"/>
  <c r="G26" i="8"/>
  <c r="H26" i="8"/>
  <c r="I26" i="8"/>
  <c r="J26" i="8"/>
  <c r="K26" i="8"/>
  <c r="L26" i="8"/>
  <c r="B27" i="8"/>
  <c r="C27" i="8"/>
  <c r="D27" i="8"/>
  <c r="E27" i="8"/>
  <c r="F27" i="8"/>
  <c r="G27" i="8"/>
  <c r="H27" i="8"/>
  <c r="I27" i="8"/>
  <c r="J27" i="8"/>
  <c r="K27" i="8"/>
  <c r="L27" i="8"/>
  <c r="D5" i="8"/>
  <c r="E5" i="8"/>
  <c r="F5" i="8"/>
  <c r="G5" i="8"/>
  <c r="H5" i="8"/>
  <c r="I5" i="8"/>
  <c r="K5" i="8"/>
  <c r="E10" i="8"/>
  <c r="H10" i="8"/>
  <c r="J10" i="8"/>
  <c r="C19" i="8"/>
  <c r="D19" i="8"/>
  <c r="K19" i="8"/>
  <c r="I20" i="8"/>
  <c r="J20" i="8"/>
  <c r="B21" i="8"/>
  <c r="D21" i="8"/>
  <c r="E21" i="8"/>
  <c r="F21" i="8"/>
  <c r="H21" i="8"/>
  <c r="J21" i="8"/>
  <c r="F22" i="8"/>
  <c r="G22" i="8"/>
  <c r="H22" i="8"/>
  <c r="I22" i="8"/>
  <c r="J22" i="8"/>
  <c r="K22" i="8"/>
  <c r="C4" i="8"/>
  <c r="K4" i="8"/>
  <c r="E20" i="8"/>
  <c r="G19" i="8"/>
  <c r="K18" i="8"/>
  <c r="J18" i="8"/>
  <c r="I18" i="8"/>
  <c r="H18" i="8"/>
  <c r="G18" i="8"/>
  <c r="F18" i="8"/>
  <c r="E18" i="8"/>
  <c r="D18" i="8"/>
  <c r="C18" i="8"/>
  <c r="B18" i="8"/>
  <c r="J14" i="8"/>
  <c r="I14" i="8"/>
  <c r="H14" i="8"/>
  <c r="G14" i="8"/>
  <c r="F14" i="8"/>
  <c r="E14" i="8"/>
  <c r="D14" i="8"/>
  <c r="C14" i="8"/>
  <c r="D4" i="8"/>
  <c r="B14" i="8"/>
  <c r="C10" i="8"/>
  <c r="D10" i="8"/>
  <c r="K10" i="8"/>
  <c r="I10" i="8"/>
  <c r="F10" i="8"/>
  <c r="G10" i="8"/>
  <c r="C5" i="8"/>
  <c r="J4" i="8"/>
  <c r="F4" i="8"/>
  <c r="I4" i="8"/>
  <c r="E4" i="8"/>
  <c r="H4" i="8"/>
  <c r="G4" i="8"/>
  <c r="L12" i="8"/>
  <c r="B7" i="8"/>
  <c r="B4" i="8"/>
  <c r="B12" i="8"/>
  <c r="L6" i="8"/>
  <c r="L11" i="8"/>
  <c r="B9" i="8"/>
  <c r="L8" i="8"/>
  <c r="B6" i="8"/>
  <c r="L13" i="8"/>
  <c r="B11" i="8"/>
  <c r="L5" i="8"/>
  <c r="B8" i="8"/>
  <c r="B10" i="8"/>
  <c r="B13" i="8"/>
  <c r="L7" i="8"/>
  <c r="B5" i="8"/>
  <c r="K14" i="8"/>
  <c r="H20" i="8"/>
  <c r="G20" i="8"/>
  <c r="F20" i="8"/>
  <c r="J19" i="8"/>
  <c r="B19" i="8"/>
  <c r="I19" i="8"/>
  <c r="H19" i="8"/>
  <c r="B20" i="8"/>
  <c r="E19" i="8"/>
  <c r="K24" i="8"/>
  <c r="C24" i="8"/>
  <c r="L10" i="8"/>
  <c r="E24" i="8"/>
  <c r="F24" i="8"/>
  <c r="L18" i="8"/>
  <c r="G24" i="8"/>
  <c r="L4" i="8"/>
  <c r="J28" i="8"/>
  <c r="D24" i="8"/>
  <c r="B24" i="8"/>
  <c r="F28" i="8"/>
  <c r="L22" i="8"/>
  <c r="L14" i="8"/>
  <c r="E28" i="8"/>
  <c r="C28" i="8"/>
  <c r="K28" i="8"/>
  <c r="L21" i="8"/>
  <c r="L20" i="8"/>
  <c r="J24" i="8"/>
  <c r="H24" i="8"/>
  <c r="G28" i="8"/>
  <c r="D28" i="8"/>
  <c r="I28" i="8"/>
  <c r="I24" i="8"/>
  <c r="L19" i="8"/>
  <c r="H28" i="8"/>
  <c r="L24" i="8"/>
  <c r="B28" i="8"/>
  <c r="L28" i="8"/>
  <c r="D28" i="4" l="1"/>
  <c r="D30" i="4" s="1"/>
  <c r="B28" i="4"/>
  <c r="B30" i="4" s="1"/>
  <c r="E28" i="4"/>
  <c r="E30" i="4" s="1"/>
  <c r="G28" i="4"/>
  <c r="G30" i="4" s="1"/>
  <c r="D28" i="1"/>
  <c r="D30" i="1" s="1"/>
  <c r="G28" i="1"/>
  <c r="G30" i="1" s="1"/>
</calcChain>
</file>

<file path=xl/sharedStrings.xml><?xml version="1.0" encoding="utf-8"?>
<sst xmlns="http://schemas.openxmlformats.org/spreadsheetml/2006/main" count="386" uniqueCount="55">
  <si>
    <t>Industry</t>
  </si>
  <si>
    <t>Bulawayo</t>
  </si>
  <si>
    <t>Manicaland</t>
  </si>
  <si>
    <t>Mash. Central</t>
  </si>
  <si>
    <t>Mash. East</t>
  </si>
  <si>
    <t>Mash. West</t>
  </si>
  <si>
    <t>Mat. North</t>
  </si>
  <si>
    <t>Mat. South</t>
  </si>
  <si>
    <t>Midlands</t>
  </si>
  <si>
    <t>Masvingo</t>
  </si>
  <si>
    <t>Harare</t>
  </si>
  <si>
    <t>Total</t>
  </si>
  <si>
    <t xml:space="preserve">Mining and Quarrying </t>
  </si>
  <si>
    <t xml:space="preserve">Manufacturing </t>
  </si>
  <si>
    <t xml:space="preserve">Electricity, Gas, Steam and Air Conditioning Supply </t>
  </si>
  <si>
    <t xml:space="preserve">Water Supply; Sewerage, Waste Management &amp; Remediation Activities </t>
  </si>
  <si>
    <t xml:space="preserve">Construction </t>
  </si>
  <si>
    <t>Wholesale and Retail Trade; Repair of Motor Vehicles and Motorcycles</t>
  </si>
  <si>
    <t xml:space="preserve">Transportation and Storage </t>
  </si>
  <si>
    <t xml:space="preserve">Accommodation and Food Service Activities </t>
  </si>
  <si>
    <t xml:space="preserve">Information and Communication </t>
  </si>
  <si>
    <t>Financial and Insurance Activities</t>
  </si>
  <si>
    <t xml:space="preserve">Real Estate Activities </t>
  </si>
  <si>
    <t xml:space="preserve">Professional, Scientific and Technical Activities </t>
  </si>
  <si>
    <t xml:space="preserve">Administrative and support service activities </t>
  </si>
  <si>
    <t>Public Administration, Defence; Compulsory Social Security</t>
  </si>
  <si>
    <t xml:space="preserve">Education </t>
  </si>
  <si>
    <t>Human Health and Social Work Activities</t>
  </si>
  <si>
    <t xml:space="preserve">Arts, Entertainment and Recreation </t>
  </si>
  <si>
    <t xml:space="preserve">Other Services </t>
  </si>
  <si>
    <t>Activities of Households as Employers</t>
  </si>
  <si>
    <t>GDP at Basic Prices</t>
  </si>
  <si>
    <t>Net Taxes on Products</t>
  </si>
  <si>
    <t>Taxes on Products</t>
  </si>
  <si>
    <t>Less Subsidies on Products</t>
  </si>
  <si>
    <t>GDP at Market Prices</t>
  </si>
  <si>
    <t xml:space="preserve">Financial and Insurance Activities </t>
  </si>
  <si>
    <t xml:space="preserve">Public Administration, Defence; Compulsory Social Security </t>
  </si>
  <si>
    <t xml:space="preserve">Human Health and Social Work Activities </t>
  </si>
  <si>
    <t xml:space="preserve">Activities of Households as Employers </t>
  </si>
  <si>
    <t>Table 1.5: Gross Domestic Product by Industry at Current Prices in Zimbabwean Gold  Dollars 2024</t>
  </si>
  <si>
    <t>Table 1.6: Percent Contribution  Gross Domestic Product by Industry at Current Prices in ZWG Dollars 2024</t>
  </si>
  <si>
    <t>Table 1.9: Percent Contribution  Gross Domestic Product by Industry at Constant  Prices in ZWG Dollars 2024</t>
  </si>
  <si>
    <t>Table 1.10: Gross Domestic Product Constant 2023=100 Growth Rates, 2024</t>
  </si>
  <si>
    <t>Table 1.7: Gross Domestic Product by Industry for 2024 at Constant Prices in ZWG Dollars 2023=100</t>
  </si>
  <si>
    <t>Table 1.8: Percent Contribution  Gross Domestic Product by Industry at Constant Prices for 2024</t>
  </si>
  <si>
    <t>Table 1.2: Gross Domestic Product by Industry at Constant 2023 Prices  in ZWG Dollars for 2023</t>
  </si>
  <si>
    <t xml:space="preserve">Wholesale and Retail Trade; Repair of Motor Vehicles and Motorcycles </t>
  </si>
  <si>
    <t>Agriculture, Hunting and Fishing and Forestry</t>
  </si>
  <si>
    <t>Table 1.1: Gross Domestic Product by Industry at Current Prices in ZWG  Dollars 2023</t>
  </si>
  <si>
    <t>Table 1.3: Percent Contribution of Gross Domestic Product by Industry at Current Prices for 2023</t>
  </si>
  <si>
    <t>Table 1.4:Percent Contribution  Gross Domestic Product by Industry at Constant 2023 Prices in 2023</t>
  </si>
  <si>
    <t>Population  (absolute figures)</t>
  </si>
  <si>
    <t>GDP per capita ZWG</t>
  </si>
  <si>
    <t>Exchange Rate ZWG to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</si>
</sst>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(* #,##0.00_);_(* \(#,##0.00\);_(* &quot;-&quot;??_);_(@_)"/>
    <numFmt numFmtId="164" formatCode="_-* #,##0.00_-;\-* #,##0.00_-;_-* &quot;-&quot;??_-;_-@_-"/>
    <numFmt numFmtId="165" formatCode="_-* #,##0_-;\-* #,##0_-;_-* &quot;-&quot;??_-;_-@_-"/>
    <numFmt numFmtId="166" formatCode="_-* #,##0.0_-;\-* #,##0.0_-;_-* &quot;-&quot;??_-;_-@_-"/>
    <numFmt numFmtId="167" formatCode="_-* #,##0.0_-;\-* #,##0.0_-;_-* &quot;-&quot;?_-;_-@_-"/>
    <numFmt numFmtId="168" formatCode="0.00000000"/>
    <numFmt numFmtId="169" formatCode="0.0000000000000000"/>
    <numFmt numFmtId="170" formatCode="0.0000"/>
    <numFmt numFmtId="171" formatCode="_(* #,##0_);_(* \(#,##0\);_(* &quot;-&quot;??_);_(@_)"/>
    <numFmt numFmtId="173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Gill Sans MT"/>
      <family val="2"/>
    </font>
    <font>
      <b/>
      <sz val="12"/>
      <color theme="1"/>
      <name val="Gill Sans MT"/>
      <family val="2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8">
    <xf numFmtId="0" fontId="0" fillId="0" borderId="0" xfId="0"/>
    <xf numFmtId="0" fontId="0" fillId="0" borderId="0" xfId="0" applyBorder="1"/>
    <xf numFmtId="165" fontId="0" fillId="0" borderId="0" xfId="1" applyNumberFormat="1" applyFont="1" applyBorder="1"/>
    <xf numFmtId="164" fontId="0" fillId="0" borderId="0" xfId="1" applyFont="1" applyBorder="1"/>
    <xf numFmtId="164" fontId="0" fillId="0" borderId="0" xfId="1" applyFont="1" applyFill="1" applyBorder="1"/>
    <xf numFmtId="164" fontId="3" fillId="0" borderId="0" xfId="1" applyFont="1" applyFill="1" applyBorder="1"/>
    <xf numFmtId="164" fontId="2" fillId="0" borderId="0" xfId="1" applyFont="1" applyFill="1" applyBorder="1"/>
    <xf numFmtId="166" fontId="0" fillId="0" borderId="0" xfId="0" applyNumberFormat="1" applyBorder="1"/>
    <xf numFmtId="0" fontId="2" fillId="0" borderId="0" xfId="0" applyFont="1" applyFill="1"/>
    <xf numFmtId="166" fontId="0" fillId="0" borderId="0" xfId="1" applyNumberFormat="1" applyFont="1" applyFill="1" applyBorder="1"/>
    <xf numFmtId="169" fontId="0" fillId="0" borderId="0" xfId="1" applyNumberFormat="1" applyFont="1" applyFill="1" applyBorder="1"/>
    <xf numFmtId="170" fontId="0" fillId="0" borderId="0" xfId="1" applyNumberFormat="1" applyFont="1" applyFill="1" applyBorder="1"/>
    <xf numFmtId="164" fontId="0" fillId="0" borderId="0" xfId="0" applyNumberFormat="1" applyFill="1"/>
    <xf numFmtId="0" fontId="0" fillId="0" borderId="0" xfId="0" applyFill="1"/>
    <xf numFmtId="0" fontId="0" fillId="0" borderId="0" xfId="0" applyFill="1" applyBorder="1"/>
    <xf numFmtId="167" fontId="0" fillId="0" borderId="0" xfId="0" applyNumberFormat="1" applyFill="1"/>
    <xf numFmtId="168" fontId="0" fillId="0" borderId="0" xfId="0" applyNumberFormat="1" applyFill="1"/>
    <xf numFmtId="166" fontId="0" fillId="0" borderId="0" xfId="0" applyNumberFormat="1" applyFill="1"/>
    <xf numFmtId="0" fontId="6" fillId="0" borderId="0" xfId="0" applyFont="1" applyFill="1"/>
    <xf numFmtId="0" fontId="3" fillId="0" borderId="0" xfId="0" applyFont="1" applyFill="1"/>
    <xf numFmtId="166" fontId="3" fillId="0" borderId="0" xfId="1" applyNumberFormat="1" applyFont="1" applyFill="1" applyBorder="1"/>
    <xf numFmtId="164" fontId="3" fillId="0" borderId="0" xfId="0" applyNumberFormat="1" applyFont="1" applyFill="1"/>
    <xf numFmtId="0" fontId="4" fillId="0" borderId="1" xfId="0" applyFont="1" applyFill="1" applyBorder="1"/>
    <xf numFmtId="2" fontId="4" fillId="0" borderId="1" xfId="0" applyNumberFormat="1" applyFont="1" applyFill="1" applyBorder="1"/>
    <xf numFmtId="2" fontId="5" fillId="0" borderId="1" xfId="0" applyNumberFormat="1" applyFont="1" applyFill="1" applyBorder="1"/>
    <xf numFmtId="0" fontId="6" fillId="0" borderId="0" xfId="0" applyFont="1" applyFill="1" applyAlignment="1">
      <alignment vertical="top" wrapText="1"/>
    </xf>
    <xf numFmtId="0" fontId="5" fillId="0" borderId="1" xfId="0" applyFont="1" applyFill="1" applyBorder="1"/>
    <xf numFmtId="0" fontId="2" fillId="0" borderId="0" xfId="0" applyFont="1" applyFill="1" applyAlignment="1">
      <alignment vertical="top" wrapText="1"/>
    </xf>
    <xf numFmtId="164" fontId="4" fillId="0" borderId="1" xfId="1" applyFont="1" applyFill="1" applyBorder="1"/>
    <xf numFmtId="164" fontId="2" fillId="0" borderId="0" xfId="1" applyFont="1" applyBorder="1" applyAlignment="1">
      <alignment vertical="top"/>
    </xf>
    <xf numFmtId="164" fontId="5" fillId="0" borderId="1" xfId="1" applyFont="1" applyFill="1" applyBorder="1"/>
    <xf numFmtId="2" fontId="4" fillId="0" borderId="1" xfId="1" applyNumberFormat="1" applyFont="1" applyFill="1" applyBorder="1"/>
    <xf numFmtId="2" fontId="0" fillId="0" borderId="0" xfId="1" applyNumberFormat="1" applyFont="1" applyBorder="1"/>
    <xf numFmtId="2" fontId="5" fillId="0" borderId="1" xfId="1" applyNumberFormat="1" applyFont="1" applyFill="1" applyBorder="1"/>
    <xf numFmtId="2" fontId="2" fillId="0" borderId="0" xfId="1" applyNumberFormat="1" applyFont="1" applyBorder="1" applyAlignment="1">
      <alignment vertical="top"/>
    </xf>
    <xf numFmtId="2" fontId="0" fillId="0" borderId="0" xfId="1" applyNumberFormat="1" applyFont="1" applyFill="1" applyBorder="1"/>
    <xf numFmtId="2" fontId="3" fillId="0" borderId="0" xfId="1" applyNumberFormat="1" applyFont="1" applyFill="1" applyBorder="1"/>
    <xf numFmtId="2" fontId="2" fillId="0" borderId="0" xfId="1" applyNumberFormat="1" applyFont="1" applyFill="1" applyBorder="1"/>
    <xf numFmtId="165" fontId="5" fillId="0" borderId="1" xfId="1" applyNumberFormat="1" applyFont="1" applyFill="1" applyBorder="1"/>
    <xf numFmtId="165" fontId="4" fillId="0" borderId="1" xfId="1" applyNumberFormat="1" applyFont="1" applyFill="1" applyBorder="1"/>
    <xf numFmtId="165" fontId="5" fillId="0" borderId="1" xfId="1" applyNumberFormat="1" applyFont="1" applyFill="1" applyBorder="1" applyAlignment="1">
      <alignment horizontal="right"/>
    </xf>
    <xf numFmtId="165" fontId="4" fillId="0" borderId="1" xfId="1" applyNumberFormat="1" applyFont="1" applyFill="1" applyBorder="1" applyAlignment="1">
      <alignment horizontal="right"/>
    </xf>
    <xf numFmtId="164" fontId="2" fillId="0" borderId="0" xfId="1" applyFont="1" applyFill="1" applyBorder="1" applyAlignment="1">
      <alignment vertical="top"/>
    </xf>
    <xf numFmtId="164" fontId="2" fillId="0" borderId="0" xfId="1" applyFont="1" applyBorder="1"/>
    <xf numFmtId="171" fontId="4" fillId="0" borderId="1" xfId="1" applyNumberFormat="1" applyFont="1" applyFill="1" applyBorder="1" applyAlignment="1">
      <alignment horizontal="right"/>
    </xf>
    <xf numFmtId="0" fontId="6" fillId="0" borderId="0" xfId="0" applyFont="1" applyFill="1" applyAlignment="1">
      <alignment vertical="top"/>
    </xf>
    <xf numFmtId="2" fontId="5" fillId="0" borderId="1" xfId="0" applyNumberFormat="1" applyFont="1" applyFill="1" applyBorder="1" applyAlignment="1">
      <alignment vertical="top"/>
    </xf>
    <xf numFmtId="2" fontId="5" fillId="0" borderId="1" xfId="0" applyNumberFormat="1" applyFont="1" applyFill="1" applyBorder="1" applyAlignment="1">
      <alignment vertical="top" wrapText="1"/>
    </xf>
    <xf numFmtId="164" fontId="4" fillId="0" borderId="1" xfId="1" applyFont="1" applyFill="1" applyBorder="1" applyAlignment="1">
      <alignment wrapText="1"/>
    </xf>
    <xf numFmtId="164" fontId="1" fillId="0" borderId="0" xfId="1" applyFont="1" applyFill="1" applyBorder="1"/>
    <xf numFmtId="0" fontId="2" fillId="0" borderId="0" xfId="0" applyFont="1" applyFill="1" applyBorder="1"/>
    <xf numFmtId="165" fontId="5" fillId="0" borderId="1" xfId="1" applyNumberFormat="1" applyFont="1" applyFill="1" applyBorder="1" applyAlignment="1">
      <alignment horizontal="left"/>
    </xf>
    <xf numFmtId="165" fontId="4" fillId="0" borderId="1" xfId="1" applyNumberFormat="1" applyFont="1" applyFill="1" applyBorder="1" applyAlignment="1">
      <alignment horizontal="left"/>
    </xf>
    <xf numFmtId="171" fontId="4" fillId="0" borderId="1" xfId="1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vertical="top" wrapText="1"/>
    </xf>
    <xf numFmtId="0" fontId="3" fillId="0" borderId="1" xfId="0" applyFont="1" applyFill="1" applyBorder="1"/>
    <xf numFmtId="164" fontId="3" fillId="0" borderId="0" xfId="1" applyFont="1" applyBorder="1"/>
    <xf numFmtId="164" fontId="6" fillId="0" borderId="0" xfId="1" applyFont="1" applyBorder="1"/>
    <xf numFmtId="0" fontId="3" fillId="0" borderId="0" xfId="0" applyFont="1" applyBorder="1"/>
    <xf numFmtId="0" fontId="6" fillId="0" borderId="1" xfId="0" applyFont="1" applyFill="1" applyBorder="1"/>
    <xf numFmtId="171" fontId="6" fillId="0" borderId="1" xfId="1" applyNumberFormat="1" applyFont="1" applyBorder="1"/>
    <xf numFmtId="0" fontId="3" fillId="0" borderId="0" xfId="0" applyFont="1" applyFill="1" applyBorder="1"/>
    <xf numFmtId="0" fontId="4" fillId="2" borderId="0" xfId="0" applyFont="1" applyFill="1"/>
    <xf numFmtId="173" fontId="4" fillId="3" borderId="1" xfId="0" applyNumberFormat="1" applyFont="1" applyFill="1" applyBorder="1"/>
    <xf numFmtId="166" fontId="4" fillId="0" borderId="1" xfId="1" applyNumberFormat="1" applyFont="1" applyFill="1" applyBorder="1"/>
    <xf numFmtId="166" fontId="4" fillId="0" borderId="1" xfId="0" applyNumberFormat="1" applyFont="1" applyFill="1" applyBorder="1"/>
    <xf numFmtId="165" fontId="3" fillId="0" borderId="0" xfId="1" applyNumberFormat="1" applyFont="1" applyBorder="1"/>
    <xf numFmtId="43" fontId="0" fillId="0" borderId="0" xfId="0" applyNumberFormat="1" applyFill="1" applyBorder="1"/>
  </cellXfs>
  <cellStyles count="5">
    <cellStyle name="Comma" xfId="1" builtinId="3"/>
    <cellStyle name="Comma 2" xfId="3" xr:uid="{00000000-0005-0000-0000-000030000000}"/>
    <cellStyle name="Comma 5" xfId="2" xr:uid="{7BD86D72-F315-4D4E-91BF-FE6E028BCC4E}"/>
    <cellStyle name="Comma 5 2" xfId="4" xr:uid="{7BD86D72-F315-4D4E-91BF-FE6E028BCC4E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E73E28-9A15-4A98-B258-1ED93BDE1748}">
  <dimension ref="A1:L31"/>
  <sheetViews>
    <sheetView workbookViewId="0">
      <pane xSplit="1" ySplit="3" topLeftCell="F19" activePane="bottomRight" state="frozen"/>
      <selection pane="topRight" activeCell="B1" sqref="B1"/>
      <selection pane="bottomLeft" activeCell="A4" sqref="A4"/>
      <selection pane="bottomRight" activeCell="A29" sqref="A29:XFD31"/>
    </sheetView>
  </sheetViews>
  <sheetFormatPr defaultColWidth="8.88671875" defaultRowHeight="14.4" x14ac:dyDescent="0.3"/>
  <cols>
    <col min="1" max="1" width="56.44140625" style="1" customWidth="1"/>
    <col min="2" max="2" width="23" style="2" customWidth="1"/>
    <col min="3" max="10" width="17.6640625" style="2" bestFit="1" customWidth="1"/>
    <col min="11" max="12" width="18.77734375" style="2" bestFit="1" customWidth="1"/>
    <col min="13" max="13" width="12.77734375" style="1" bestFit="1" customWidth="1"/>
    <col min="14" max="16384" width="8.88671875" style="1"/>
  </cols>
  <sheetData>
    <row r="1" spans="1:12" s="43" customFormat="1" ht="19.2" x14ac:dyDescent="0.5">
      <c r="A1" s="26" t="s">
        <v>49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2" s="3" customFormat="1" ht="19.2" x14ac:dyDescent="0.5">
      <c r="A2" s="22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s="29" customFormat="1" ht="19.2" x14ac:dyDescent="0.5">
      <c r="A3" s="26" t="s">
        <v>0</v>
      </c>
      <c r="B3" s="40" t="s">
        <v>1</v>
      </c>
      <c r="C3" s="40" t="s">
        <v>2</v>
      </c>
      <c r="D3" s="40" t="s">
        <v>3</v>
      </c>
      <c r="E3" s="40" t="s">
        <v>4</v>
      </c>
      <c r="F3" s="40" t="s">
        <v>5</v>
      </c>
      <c r="G3" s="40" t="s">
        <v>6</v>
      </c>
      <c r="H3" s="40" t="s">
        <v>7</v>
      </c>
      <c r="I3" s="40" t="s">
        <v>8</v>
      </c>
      <c r="J3" s="40" t="s">
        <v>9</v>
      </c>
      <c r="K3" s="40" t="s">
        <v>10</v>
      </c>
      <c r="L3" s="40" t="s">
        <v>11</v>
      </c>
    </row>
    <row r="4" spans="1:12" s="4" customFormat="1" ht="19.2" x14ac:dyDescent="0.5">
      <c r="A4" s="22" t="s">
        <v>48</v>
      </c>
      <c r="B4" s="39">
        <v>177836620.17739049</v>
      </c>
      <c r="C4" s="39">
        <v>1246409499.4965582</v>
      </c>
      <c r="D4" s="39">
        <v>1363672947.7357979</v>
      </c>
      <c r="E4" s="39">
        <v>1225441863.0564289</v>
      </c>
      <c r="F4" s="39">
        <v>1302323196.6702354</v>
      </c>
      <c r="G4" s="39">
        <v>296653226.67145491</v>
      </c>
      <c r="H4" s="39">
        <v>170847408.03068087</v>
      </c>
      <c r="I4" s="39">
        <v>888406521.75954032</v>
      </c>
      <c r="J4" s="39">
        <v>895395733.90625012</v>
      </c>
      <c r="K4" s="39">
        <v>198804256.6181933</v>
      </c>
      <c r="L4" s="39">
        <f>SUM(B4:K4)</f>
        <v>7765791274.12253</v>
      </c>
    </row>
    <row r="5" spans="1:12" s="5" customFormat="1" ht="19.2" x14ac:dyDescent="0.5">
      <c r="A5" s="22" t="s">
        <v>12</v>
      </c>
      <c r="B5" s="39">
        <v>71211699.87284857</v>
      </c>
      <c r="C5" s="39">
        <v>1239288999.0451753</v>
      </c>
      <c r="D5" s="39">
        <v>418736205.02314788</v>
      </c>
      <c r="E5" s="39">
        <v>459978015.84111273</v>
      </c>
      <c r="F5" s="39">
        <v>2108360993.3922088</v>
      </c>
      <c r="G5" s="39">
        <v>712028468.34893107</v>
      </c>
      <c r="H5" s="39">
        <v>695948757.62767839</v>
      </c>
      <c r="I5" s="39">
        <v>2510611955.182272</v>
      </c>
      <c r="J5" s="39">
        <v>406158751.55138701</v>
      </c>
      <c r="K5" s="39">
        <v>191635563.63984844</v>
      </c>
      <c r="L5" s="39">
        <f t="shared" ref="L5:L23" si="0">SUM(B5:K5)</f>
        <v>8813959409.5246105</v>
      </c>
    </row>
    <row r="6" spans="1:12" s="5" customFormat="1" ht="19.2" x14ac:dyDescent="0.5">
      <c r="A6" s="22" t="s">
        <v>13</v>
      </c>
      <c r="B6" s="39">
        <v>1558959554.9738612</v>
      </c>
      <c r="C6" s="39">
        <v>968920524.96670234</v>
      </c>
      <c r="D6" s="39">
        <v>443771455.51384002</v>
      </c>
      <c r="E6" s="39">
        <v>723346002.73308599</v>
      </c>
      <c r="F6" s="39">
        <v>621492894.15256107</v>
      </c>
      <c r="G6" s="39">
        <v>454091721.92113864</v>
      </c>
      <c r="H6" s="39">
        <v>438079582.07599354</v>
      </c>
      <c r="I6" s="39">
        <v>1029106319.7633451</v>
      </c>
      <c r="J6" s="39">
        <v>662266296.19095564</v>
      </c>
      <c r="K6" s="39">
        <v>3421816598.4855518</v>
      </c>
      <c r="L6" s="39">
        <f t="shared" si="0"/>
        <v>10321850950.777035</v>
      </c>
    </row>
    <row r="7" spans="1:12" s="4" customFormat="1" ht="19.2" x14ac:dyDescent="0.5">
      <c r="A7" s="22" t="s">
        <v>14</v>
      </c>
      <c r="B7" s="39">
        <v>806088.68556090677</v>
      </c>
      <c r="C7" s="39">
        <v>23346823.785138045</v>
      </c>
      <c r="D7" s="39">
        <v>589883.93436683062</v>
      </c>
      <c r="E7" s="39">
        <v>1027058.59291229</v>
      </c>
      <c r="F7" s="39">
        <v>523181859.45107549</v>
      </c>
      <c r="G7" s="39">
        <v>769533536.55461776</v>
      </c>
      <c r="H7" s="39">
        <v>5260603.3605563454</v>
      </c>
      <c r="I7" s="39">
        <v>9381973.2492221128</v>
      </c>
      <c r="J7" s="39">
        <v>33545435.310439456</v>
      </c>
      <c r="K7" s="39">
        <v>3986017.7939975322</v>
      </c>
      <c r="L7" s="39">
        <f t="shared" si="0"/>
        <v>1370659280.7178864</v>
      </c>
    </row>
    <row r="8" spans="1:12" s="4" customFormat="1" ht="19.2" x14ac:dyDescent="0.5">
      <c r="A8" s="22" t="s">
        <v>15</v>
      </c>
      <c r="B8" s="39">
        <v>71912884.123130083</v>
      </c>
      <c r="C8" s="39">
        <v>22340759.87431594</v>
      </c>
      <c r="D8" s="39">
        <v>8190352.4945591427</v>
      </c>
      <c r="E8" s="39">
        <v>12101038.63827567</v>
      </c>
      <c r="F8" s="39">
        <v>20424528.569704335</v>
      </c>
      <c r="G8" s="39">
        <v>5686228.2816541977</v>
      </c>
      <c r="H8" s="39">
        <v>7614183.2647175752</v>
      </c>
      <c r="I8" s="39">
        <v>39461281.040867791</v>
      </c>
      <c r="J8" s="39">
        <v>18628027.164827392</v>
      </c>
      <c r="K8" s="39">
        <v>109601537.35827199</v>
      </c>
      <c r="L8" s="39">
        <f t="shared" si="0"/>
        <v>315960820.81032419</v>
      </c>
    </row>
    <row r="9" spans="1:12" s="5" customFormat="1" ht="19.2" x14ac:dyDescent="0.5">
      <c r="A9" s="22" t="s">
        <v>16</v>
      </c>
      <c r="B9" s="39">
        <v>348974731.06090099</v>
      </c>
      <c r="C9" s="39">
        <v>119648479.22088037</v>
      </c>
      <c r="D9" s="39">
        <v>114064883.5239059</v>
      </c>
      <c r="E9" s="39">
        <v>116324910.35363369</v>
      </c>
      <c r="F9" s="39">
        <v>151222383.45972374</v>
      </c>
      <c r="G9" s="39">
        <v>79765652.813920215</v>
      </c>
      <c r="H9" s="39">
        <v>56540553.569600426</v>
      </c>
      <c r="I9" s="39">
        <v>127957401.38899702</v>
      </c>
      <c r="J9" s="39">
        <v>76442083.946673542</v>
      </c>
      <c r="K9" s="39">
        <v>453667150.37917131</v>
      </c>
      <c r="L9" s="39">
        <f t="shared" si="0"/>
        <v>1644608229.7174075</v>
      </c>
    </row>
    <row r="10" spans="1:12" s="4" customFormat="1" ht="19.2" x14ac:dyDescent="0.5">
      <c r="A10" s="22" t="s">
        <v>17</v>
      </c>
      <c r="B10" s="39">
        <v>1604280765.5904653</v>
      </c>
      <c r="C10" s="39">
        <v>720835251.78597534</v>
      </c>
      <c r="D10" s="39">
        <v>422389158.08763605</v>
      </c>
      <c r="E10" s="39">
        <v>304722757.90246683</v>
      </c>
      <c r="F10" s="39">
        <v>505385006.00016147</v>
      </c>
      <c r="G10" s="39">
        <v>262817876.65581813</v>
      </c>
      <c r="H10" s="39">
        <v>421330596.99030638</v>
      </c>
      <c r="I10" s="39">
        <v>676354003.38822758</v>
      </c>
      <c r="J10" s="39">
        <v>603482399.85842693</v>
      </c>
      <c r="K10" s="39">
        <v>2459898529.9617372</v>
      </c>
      <c r="L10" s="39">
        <f t="shared" si="0"/>
        <v>7981496346.2212219</v>
      </c>
    </row>
    <row r="11" spans="1:12" s="4" customFormat="1" ht="19.2" x14ac:dyDescent="0.5">
      <c r="A11" s="22" t="s">
        <v>18</v>
      </c>
      <c r="B11" s="39">
        <v>234803466.17776754</v>
      </c>
      <c r="C11" s="39">
        <v>181694023.30152708</v>
      </c>
      <c r="D11" s="39">
        <v>95673736.570975333</v>
      </c>
      <c r="E11" s="39">
        <v>144038306.61343303</v>
      </c>
      <c r="F11" s="39">
        <v>186323934.05502889</v>
      </c>
      <c r="G11" s="39">
        <v>117405609.80580902</v>
      </c>
      <c r="H11" s="39">
        <v>125097713.12340623</v>
      </c>
      <c r="I11" s="39">
        <v>173764122.60332033</v>
      </c>
      <c r="J11" s="39">
        <v>191126532.9461734</v>
      </c>
      <c r="K11" s="39">
        <v>638441232.23670554</v>
      </c>
      <c r="L11" s="39">
        <f t="shared" si="0"/>
        <v>2088368677.4341464</v>
      </c>
    </row>
    <row r="12" spans="1:12" s="5" customFormat="1" ht="19.2" x14ac:dyDescent="0.5">
      <c r="A12" s="22" t="s">
        <v>19</v>
      </c>
      <c r="B12" s="39">
        <v>318330003.11735153</v>
      </c>
      <c r="C12" s="39">
        <v>132487992.75413983</v>
      </c>
      <c r="D12" s="39">
        <v>85589614.141103089</v>
      </c>
      <c r="E12" s="39">
        <v>98087551.259091675</v>
      </c>
      <c r="F12" s="39">
        <v>110635807.66541477</v>
      </c>
      <c r="G12" s="39">
        <v>77975913.211099118</v>
      </c>
      <c r="H12" s="39">
        <v>72258612.769789591</v>
      </c>
      <c r="I12" s="39">
        <v>107692623.86070736</v>
      </c>
      <c r="J12" s="39">
        <v>107893410.73508246</v>
      </c>
      <c r="K12" s="39">
        <v>373128746.28510541</v>
      </c>
      <c r="L12" s="39">
        <f t="shared" si="0"/>
        <v>1484080275.7988849</v>
      </c>
    </row>
    <row r="13" spans="1:12" s="4" customFormat="1" ht="19.2" x14ac:dyDescent="0.5">
      <c r="A13" s="22" t="s">
        <v>20</v>
      </c>
      <c r="B13" s="39">
        <v>231813506.38857538</v>
      </c>
      <c r="C13" s="39">
        <v>104726770.62598158</v>
      </c>
      <c r="D13" s="39">
        <v>66904320.864675157</v>
      </c>
      <c r="E13" s="39">
        <v>83946212.832341105</v>
      </c>
      <c r="F13" s="39">
        <v>105495613.75108969</v>
      </c>
      <c r="G13" s="39">
        <v>44425060.793413952</v>
      </c>
      <c r="H13" s="39">
        <v>73172266.60775499</v>
      </c>
      <c r="I13" s="39">
        <v>98883396.149575025</v>
      </c>
      <c r="J13" s="39">
        <v>102298134.60811108</v>
      </c>
      <c r="K13" s="39">
        <v>339940049.8670333</v>
      </c>
      <c r="L13" s="39">
        <f t="shared" si="0"/>
        <v>1251605332.4885511</v>
      </c>
    </row>
    <row r="14" spans="1:12" s="4" customFormat="1" ht="19.2" x14ac:dyDescent="0.5">
      <c r="A14" s="22" t="s">
        <v>21</v>
      </c>
      <c r="B14" s="39">
        <v>1335783965.2320955</v>
      </c>
      <c r="C14" s="39">
        <v>566526064.91857767</v>
      </c>
      <c r="D14" s="39">
        <v>395895612.27649188</v>
      </c>
      <c r="E14" s="39">
        <v>389176772.6761207</v>
      </c>
      <c r="F14" s="39">
        <v>575190050.19359672</v>
      </c>
      <c r="G14" s="39">
        <v>366789427.55418837</v>
      </c>
      <c r="H14" s="39">
        <v>274883121.30513519</v>
      </c>
      <c r="I14" s="39">
        <v>499323251.28107238</v>
      </c>
      <c r="J14" s="39">
        <v>502406844.65745151</v>
      </c>
      <c r="K14" s="39">
        <v>2436982864.9264154</v>
      </c>
      <c r="L14" s="39">
        <f t="shared" si="0"/>
        <v>7342957975.0211458</v>
      </c>
    </row>
    <row r="15" spans="1:12" s="4" customFormat="1" ht="19.2" x14ac:dyDescent="0.5">
      <c r="A15" s="22" t="s">
        <v>22</v>
      </c>
      <c r="B15" s="39">
        <v>256366407.7864708</v>
      </c>
      <c r="C15" s="39">
        <v>160142653.75245672</v>
      </c>
      <c r="D15" s="39">
        <v>90676567.128981471</v>
      </c>
      <c r="E15" s="39">
        <v>131422289.99943106</v>
      </c>
      <c r="F15" s="39">
        <v>150876996.56212851</v>
      </c>
      <c r="G15" s="39">
        <v>54169764.875686273</v>
      </c>
      <c r="H15" s="39">
        <v>82187209.654607847</v>
      </c>
      <c r="I15" s="39">
        <v>174115075.16203421</v>
      </c>
      <c r="J15" s="39">
        <v>168823280.10662311</v>
      </c>
      <c r="K15" s="39">
        <v>471979295.14715999</v>
      </c>
      <c r="L15" s="39">
        <f t="shared" si="0"/>
        <v>1740759540.1755803</v>
      </c>
    </row>
    <row r="16" spans="1:12" s="4" customFormat="1" ht="19.2" x14ac:dyDescent="0.5">
      <c r="A16" s="22" t="s">
        <v>23</v>
      </c>
      <c r="B16" s="39">
        <v>76946468.595335647</v>
      </c>
      <c r="C16" s="39">
        <v>28130967.013348505</v>
      </c>
      <c r="D16" s="39">
        <v>21511915.951384153</v>
      </c>
      <c r="E16" s="39">
        <v>13651792.81530148</v>
      </c>
      <c r="F16" s="39">
        <v>22601547.532671951</v>
      </c>
      <c r="G16" s="39">
        <v>11169648.667064849</v>
      </c>
      <c r="H16" s="39">
        <v>5791669.6792188091</v>
      </c>
      <c r="I16" s="39">
        <v>38848058.043127365</v>
      </c>
      <c r="J16" s="39">
        <v>22339297.334129699</v>
      </c>
      <c r="K16" s="39">
        <v>203535820.15540391</v>
      </c>
      <c r="L16" s="39">
        <f t="shared" si="0"/>
        <v>444527185.78698635</v>
      </c>
    </row>
    <row r="17" spans="1:12" s="4" customFormat="1" ht="19.2" x14ac:dyDescent="0.5">
      <c r="A17" s="22" t="s">
        <v>24</v>
      </c>
      <c r="B17" s="39">
        <v>248580671.44517162</v>
      </c>
      <c r="C17" s="39">
        <v>123854229.28145394</v>
      </c>
      <c r="D17" s="39">
        <v>103280365.12238051</v>
      </c>
      <c r="E17" s="39">
        <v>150020615.74936673</v>
      </c>
      <c r="F17" s="39">
        <v>94547875.944591314</v>
      </c>
      <c r="G17" s="39">
        <v>98392697.51464428</v>
      </c>
      <c r="H17" s="39">
        <v>31399663.761495367</v>
      </c>
      <c r="I17" s="39">
        <v>160487170.33653188</v>
      </c>
      <c r="J17" s="39">
        <v>94198991.284486115</v>
      </c>
      <c r="K17" s="39">
        <v>540771987.00353134</v>
      </c>
      <c r="L17" s="39">
        <f t="shared" si="0"/>
        <v>1645534267.4436531</v>
      </c>
    </row>
    <row r="18" spans="1:12" s="4" customFormat="1" ht="19.2" x14ac:dyDescent="0.5">
      <c r="A18" s="22" t="s">
        <v>25</v>
      </c>
      <c r="B18" s="39">
        <v>515527888.51365054</v>
      </c>
      <c r="C18" s="39">
        <v>228138271.79855832</v>
      </c>
      <c r="D18" s="39">
        <v>266247161.0334833</v>
      </c>
      <c r="E18" s="39">
        <v>235013154.67078531</v>
      </c>
      <c r="F18" s="39">
        <v>188920252.07728893</v>
      </c>
      <c r="G18" s="39">
        <v>206205090.54985037</v>
      </c>
      <c r="H18" s="39">
        <v>170725685.26406729</v>
      </c>
      <c r="I18" s="39">
        <v>229858027.40703905</v>
      </c>
      <c r="J18" s="39">
        <v>281106057.26428163</v>
      </c>
      <c r="K18" s="39">
        <v>624028155.21792972</v>
      </c>
      <c r="L18" s="39">
        <f t="shared" si="0"/>
        <v>2945769743.7969351</v>
      </c>
    </row>
    <row r="19" spans="1:12" s="4" customFormat="1" ht="19.2" x14ac:dyDescent="0.5">
      <c r="A19" s="22" t="s">
        <v>26</v>
      </c>
      <c r="B19" s="39">
        <v>465754819.72920412</v>
      </c>
      <c r="C19" s="39">
        <v>272636967.64636338</v>
      </c>
      <c r="D19" s="39">
        <v>275476936.05934626</v>
      </c>
      <c r="E19" s="39">
        <v>227197473.03863612</v>
      </c>
      <c r="F19" s="39">
        <v>232877409.86460206</v>
      </c>
      <c r="G19" s="39">
        <v>133478515.41019873</v>
      </c>
      <c r="H19" s="39">
        <v>150518325.88809645</v>
      </c>
      <c r="I19" s="39">
        <v>282576857.09180367</v>
      </c>
      <c r="J19" s="39">
        <v>274056951.85285485</v>
      </c>
      <c r="K19" s="39">
        <v>523974172.19535452</v>
      </c>
      <c r="L19" s="39">
        <f t="shared" si="0"/>
        <v>2838548428.7764597</v>
      </c>
    </row>
    <row r="20" spans="1:12" s="5" customFormat="1" ht="19.2" x14ac:dyDescent="0.5">
      <c r="A20" s="22" t="s">
        <v>27</v>
      </c>
      <c r="B20" s="39">
        <v>211123464.23293507</v>
      </c>
      <c r="C20" s="39">
        <v>142251164.80331019</v>
      </c>
      <c r="D20" s="39">
        <v>121999215.09204242</v>
      </c>
      <c r="E20" s="39">
        <v>112052721.68508694</v>
      </c>
      <c r="F20" s="39">
        <v>132588876.56393389</v>
      </c>
      <c r="G20" s="39">
        <v>68107147.886670992</v>
      </c>
      <c r="H20" s="39">
        <v>54810775.404783837</v>
      </c>
      <c r="I20" s="39">
        <v>113109778.99314359</v>
      </c>
      <c r="J20" s="39">
        <v>108645689.22573417</v>
      </c>
      <c r="K20" s="39">
        <v>299563174.87786585</v>
      </c>
      <c r="L20" s="39">
        <f t="shared" si="0"/>
        <v>1364252008.7655067</v>
      </c>
    </row>
    <row r="21" spans="1:12" s="4" customFormat="1" ht="19.2" x14ac:dyDescent="0.5">
      <c r="A21" s="22" t="s">
        <v>28</v>
      </c>
      <c r="B21" s="39">
        <v>5769811.3330009039</v>
      </c>
      <c r="C21" s="39">
        <v>6848362.691601377</v>
      </c>
      <c r="D21" s="39">
        <v>5725967.7818382829</v>
      </c>
      <c r="E21" s="39">
        <v>5085851.9348640181</v>
      </c>
      <c r="F21" s="39">
        <v>7365716.595320303</v>
      </c>
      <c r="G21" s="39">
        <v>7435866.2771804966</v>
      </c>
      <c r="H21" s="39">
        <v>5769811.3330009039</v>
      </c>
      <c r="I21" s="39">
        <v>8426730.5334557258</v>
      </c>
      <c r="J21" s="39">
        <v>3498715.3827771442</v>
      </c>
      <c r="K21" s="39">
        <v>31760268.462202542</v>
      </c>
      <c r="L21" s="39">
        <f t="shared" si="0"/>
        <v>87687102.3252417</v>
      </c>
    </row>
    <row r="22" spans="1:12" s="4" customFormat="1" ht="19.2" x14ac:dyDescent="0.5">
      <c r="A22" s="22" t="s">
        <v>29</v>
      </c>
      <c r="B22" s="39">
        <v>287857360.24425882</v>
      </c>
      <c r="C22" s="39">
        <v>171740004.77196258</v>
      </c>
      <c r="D22" s="39">
        <v>91960073.477185637</v>
      </c>
      <c r="E22" s="39">
        <v>141492651.68564764</v>
      </c>
      <c r="F22" s="39">
        <v>190822227.52440286</v>
      </c>
      <c r="G22" s="39">
        <v>110433289.1205055</v>
      </c>
      <c r="H22" s="39">
        <v>93178087.695426524</v>
      </c>
      <c r="I22" s="39">
        <v>182905135.1058372</v>
      </c>
      <c r="J22" s="39">
        <v>167273952.63841271</v>
      </c>
      <c r="K22" s="39">
        <v>592360914.80447614</v>
      </c>
      <c r="L22" s="39">
        <f t="shared" si="0"/>
        <v>2030023697.0681152</v>
      </c>
    </row>
    <row r="23" spans="1:12" s="4" customFormat="1" ht="19.2" x14ac:dyDescent="0.5">
      <c r="A23" s="22" t="s">
        <v>30</v>
      </c>
      <c r="B23" s="39">
        <v>35811266.74010589</v>
      </c>
      <c r="C23" s="39">
        <v>24118304.009948611</v>
      </c>
      <c r="D23" s="39">
        <v>20990965.805755585</v>
      </c>
      <c r="E23" s="39">
        <v>22062210.508511595</v>
      </c>
      <c r="F23" s="39">
        <v>21424321.95859855</v>
      </c>
      <c r="G23" s="39">
        <v>20976990.509791728</v>
      </c>
      <c r="H23" s="39">
        <v>20557902.731443152</v>
      </c>
      <c r="I23" s="39">
        <v>22287008.735865667</v>
      </c>
      <c r="J23" s="39">
        <v>20250280.377725128</v>
      </c>
      <c r="K23" s="39">
        <v>30365543.923174493</v>
      </c>
      <c r="L23" s="39">
        <f t="shared" si="0"/>
        <v>238844795.30092043</v>
      </c>
    </row>
    <row r="24" spans="1:12" s="6" customFormat="1" ht="19.2" x14ac:dyDescent="0.5">
      <c r="A24" s="26" t="s">
        <v>31</v>
      </c>
      <c r="B24" s="38">
        <f>SUM(B4:B23)</f>
        <v>8058451444.0200815</v>
      </c>
      <c r="C24" s="38">
        <f t="shared" ref="C24:L24" si="1">SUM(C4:C23)</f>
        <v>6484086115.5439749</v>
      </c>
      <c r="D24" s="38">
        <f t="shared" si="1"/>
        <v>4413347337.6188965</v>
      </c>
      <c r="E24" s="38">
        <f t="shared" si="1"/>
        <v>4596189252.5865345</v>
      </c>
      <c r="F24" s="38">
        <f t="shared" si="1"/>
        <v>7252061491.9843378</v>
      </c>
      <c r="G24" s="38">
        <f t="shared" si="1"/>
        <v>3897541733.4236383</v>
      </c>
      <c r="H24" s="38">
        <f t="shared" si="1"/>
        <v>2955972530.1377592</v>
      </c>
      <c r="I24" s="38">
        <f t="shared" si="1"/>
        <v>7373556691.075984</v>
      </c>
      <c r="J24" s="38">
        <f t="shared" si="1"/>
        <v>4739836866.342803</v>
      </c>
      <c r="K24" s="38">
        <f t="shared" si="1"/>
        <v>13946241879.339128</v>
      </c>
      <c r="L24" s="38">
        <f t="shared" si="1"/>
        <v>63717285342.073135</v>
      </c>
    </row>
    <row r="25" spans="1:12" s="6" customFormat="1" ht="19.2" x14ac:dyDescent="0.5">
      <c r="A25" s="26" t="s">
        <v>32</v>
      </c>
      <c r="B25" s="38">
        <f>B26-B27</f>
        <v>698165915.5087769</v>
      </c>
      <c r="C25" s="38">
        <f t="shared" ref="C25:L25" si="2">C26-C27</f>
        <v>349695859.37366313</v>
      </c>
      <c r="D25" s="38">
        <f t="shared" si="2"/>
        <v>151046457.67657116</v>
      </c>
      <c r="E25" s="38">
        <f t="shared" si="2"/>
        <v>205893589.38062984</v>
      </c>
      <c r="F25" s="38">
        <f t="shared" si="2"/>
        <v>254993807.56646803</v>
      </c>
      <c r="G25" s="38">
        <f t="shared" si="2"/>
        <v>189576980.49516305</v>
      </c>
      <c r="H25" s="38">
        <f t="shared" si="2"/>
        <v>173441974.60363695</v>
      </c>
      <c r="I25" s="38">
        <f t="shared" si="2"/>
        <v>330883439.58555764</v>
      </c>
      <c r="J25" s="38">
        <f t="shared" si="2"/>
        <v>262495995.28392872</v>
      </c>
      <c r="K25" s="38">
        <f t="shared" si="2"/>
        <v>1225279235.9085052</v>
      </c>
      <c r="L25" s="38">
        <f t="shared" si="2"/>
        <v>3841473255.3829007</v>
      </c>
    </row>
    <row r="26" spans="1:12" s="4" customFormat="1" ht="19.2" x14ac:dyDescent="0.5">
      <c r="A26" s="22" t="s">
        <v>33</v>
      </c>
      <c r="B26" s="39">
        <v>712537218.365062</v>
      </c>
      <c r="C26" s="39">
        <v>358725227.37387073</v>
      </c>
      <c r="D26" s="39">
        <v>159226194.66090032</v>
      </c>
      <c r="E26" s="39">
        <v>213203583.63326731</v>
      </c>
      <c r="F26" s="39">
        <v>263252997.00988156</v>
      </c>
      <c r="G26" s="39">
        <v>194397683.97203422</v>
      </c>
      <c r="H26" s="39">
        <v>177642915.35434139</v>
      </c>
      <c r="I26" s="39">
        <v>338498882.76664639</v>
      </c>
      <c r="J26" s="39">
        <v>268926933.89321309</v>
      </c>
      <c r="K26" s="39">
        <v>1245233365.614584</v>
      </c>
      <c r="L26" s="39">
        <v>3931645002.6438012</v>
      </c>
    </row>
    <row r="27" spans="1:12" s="4" customFormat="1" ht="19.2" x14ac:dyDescent="0.5">
      <c r="A27" s="22" t="s">
        <v>34</v>
      </c>
      <c r="B27" s="39">
        <v>14371302.856285125</v>
      </c>
      <c r="C27" s="39">
        <v>9029368.000207575</v>
      </c>
      <c r="D27" s="39">
        <v>8179736.9843291594</v>
      </c>
      <c r="E27" s="39">
        <v>7309994.2526374795</v>
      </c>
      <c r="F27" s="39">
        <v>8259189.4434135295</v>
      </c>
      <c r="G27" s="39">
        <v>4820703.4768711496</v>
      </c>
      <c r="H27" s="39">
        <v>4200940.7507044431</v>
      </c>
      <c r="I27" s="39">
        <v>7615443.181088753</v>
      </c>
      <c r="J27" s="39">
        <v>6430938.6092843646</v>
      </c>
      <c r="K27" s="39">
        <v>19954129.706078786</v>
      </c>
      <c r="L27" s="39">
        <v>90171747.260900363</v>
      </c>
    </row>
    <row r="28" spans="1:12" s="6" customFormat="1" ht="19.2" x14ac:dyDescent="0.5">
      <c r="A28" s="26" t="s">
        <v>35</v>
      </c>
      <c r="B28" s="38">
        <f>B24+B25</f>
        <v>8756617359.5288582</v>
      </c>
      <c r="C28" s="38">
        <f t="shared" ref="C28:L28" si="3">C24+C25</f>
        <v>6833781974.9176378</v>
      </c>
      <c r="D28" s="38">
        <f t="shared" si="3"/>
        <v>4564393795.2954674</v>
      </c>
      <c r="E28" s="38">
        <f t="shared" si="3"/>
        <v>4802082841.967164</v>
      </c>
      <c r="F28" s="38">
        <f t="shared" si="3"/>
        <v>7507055299.550806</v>
      </c>
      <c r="G28" s="38">
        <f t="shared" si="3"/>
        <v>4087118713.9188013</v>
      </c>
      <c r="H28" s="38">
        <f t="shared" si="3"/>
        <v>3129414504.741396</v>
      </c>
      <c r="I28" s="38">
        <f t="shared" si="3"/>
        <v>7704440130.6615419</v>
      </c>
      <c r="J28" s="38">
        <f t="shared" si="3"/>
        <v>5002332861.6267319</v>
      </c>
      <c r="K28" s="38">
        <f t="shared" si="3"/>
        <v>15171521115.247633</v>
      </c>
      <c r="L28" s="38">
        <f t="shared" si="3"/>
        <v>67558758597.456039</v>
      </c>
    </row>
    <row r="29" spans="1:12" s="58" customFormat="1" x14ac:dyDescent="0.3">
      <c r="A29" s="55" t="s">
        <v>52</v>
      </c>
      <c r="B29" s="56">
        <v>666561</v>
      </c>
      <c r="C29" s="56">
        <v>2088711</v>
      </c>
      <c r="D29" s="56">
        <v>1413625</v>
      </c>
      <c r="E29" s="56">
        <v>1770796</v>
      </c>
      <c r="F29" s="56">
        <v>1931750</v>
      </c>
      <c r="G29" s="56">
        <v>836346</v>
      </c>
      <c r="H29" s="56">
        <v>761716</v>
      </c>
      <c r="I29" s="56">
        <v>1843279</v>
      </c>
      <c r="J29" s="56">
        <v>1664789</v>
      </c>
      <c r="K29" s="56">
        <v>2449050</v>
      </c>
      <c r="L29" s="57">
        <v>15426623</v>
      </c>
    </row>
    <row r="30" spans="1:12" s="58" customFormat="1" x14ac:dyDescent="0.3">
      <c r="A30" s="59" t="s">
        <v>53</v>
      </c>
      <c r="B30" s="60">
        <f>B28/B29</f>
        <v>13137.00825510172</v>
      </c>
      <c r="C30" s="60">
        <f t="shared" ref="C30:L30" si="4">C28/C29</f>
        <v>3271.7699935116143</v>
      </c>
      <c r="D30" s="60">
        <f t="shared" si="4"/>
        <v>3228.8575791284588</v>
      </c>
      <c r="E30" s="60">
        <f t="shared" si="4"/>
        <v>2711.8215999850713</v>
      </c>
      <c r="F30" s="60">
        <f t="shared" si="4"/>
        <v>3886.1422541999773</v>
      </c>
      <c r="G30" s="60">
        <f t="shared" si="4"/>
        <v>4886.8754246673043</v>
      </c>
      <c r="H30" s="60">
        <f t="shared" si="4"/>
        <v>4108.3743872275181</v>
      </c>
      <c r="I30" s="60">
        <f t="shared" si="4"/>
        <v>4179.7471411878187</v>
      </c>
      <c r="J30" s="60">
        <f t="shared" si="4"/>
        <v>3004.784907653001</v>
      </c>
      <c r="K30" s="60">
        <f t="shared" si="4"/>
        <v>6194.8596865101299</v>
      </c>
      <c r="L30" s="60">
        <f t="shared" si="4"/>
        <v>4379.3614841988447</v>
      </c>
    </row>
    <row r="31" spans="1:12" s="61" customFormat="1" ht="19.2" x14ac:dyDescent="0.5">
      <c r="A31" s="62" t="s">
        <v>54</v>
      </c>
      <c r="B31" s="62">
        <v>1.52</v>
      </c>
      <c r="C31" s="62">
        <v>1.52</v>
      </c>
      <c r="D31" s="62">
        <v>1.52</v>
      </c>
      <c r="E31" s="62">
        <v>1.52</v>
      </c>
      <c r="F31" s="62">
        <v>1.52</v>
      </c>
      <c r="G31" s="62">
        <v>1.52</v>
      </c>
      <c r="H31" s="62">
        <v>1.52</v>
      </c>
      <c r="I31" s="62">
        <v>1.52</v>
      </c>
      <c r="J31" s="62">
        <v>1.52</v>
      </c>
      <c r="K31" s="62">
        <v>1.52</v>
      </c>
      <c r="L31" s="62">
        <v>1.52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EF0CA-38E8-4DDA-A76B-31D8336291CA}">
  <dimension ref="A1:L29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5" sqref="A5"/>
    </sheetView>
  </sheetViews>
  <sheetFormatPr defaultColWidth="8.88671875" defaultRowHeight="14.4" x14ac:dyDescent="0.3"/>
  <cols>
    <col min="1" max="1" width="54.88671875" style="1" customWidth="1"/>
    <col min="2" max="2" width="16.5546875" style="1" customWidth="1"/>
    <col min="3" max="10" width="17.6640625" style="1" bestFit="1" customWidth="1"/>
    <col min="11" max="12" width="18.77734375" style="1" bestFit="1" customWidth="1"/>
    <col min="13" max="16384" width="8.88671875" style="1"/>
  </cols>
  <sheetData>
    <row r="1" spans="1:12" s="3" customFormat="1" ht="19.2" x14ac:dyDescent="0.5">
      <c r="A1" s="26" t="s">
        <v>46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s="3" customFormat="1" ht="19.2" x14ac:dyDescent="0.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2" s="29" customFormat="1" ht="19.2" x14ac:dyDescent="0.5">
      <c r="A3" s="26" t="s">
        <v>0</v>
      </c>
      <c r="B3" s="40" t="s">
        <v>1</v>
      </c>
      <c r="C3" s="40" t="s">
        <v>2</v>
      </c>
      <c r="D3" s="40" t="s">
        <v>3</v>
      </c>
      <c r="E3" s="40" t="s">
        <v>4</v>
      </c>
      <c r="F3" s="40" t="s">
        <v>5</v>
      </c>
      <c r="G3" s="40" t="s">
        <v>6</v>
      </c>
      <c r="H3" s="40" t="s">
        <v>7</v>
      </c>
      <c r="I3" s="40" t="s">
        <v>8</v>
      </c>
      <c r="J3" s="40" t="s">
        <v>9</v>
      </c>
      <c r="K3" s="40" t="s">
        <v>10</v>
      </c>
      <c r="L3" s="40" t="s">
        <v>11</v>
      </c>
    </row>
    <row r="4" spans="1:12" s="4" customFormat="1" ht="19.2" x14ac:dyDescent="0.5">
      <c r="A4" s="22" t="s">
        <v>48</v>
      </c>
      <c r="B4" s="39">
        <v>177836620.17739049</v>
      </c>
      <c r="C4" s="39">
        <v>1246409499.4965582</v>
      </c>
      <c r="D4" s="39">
        <v>1363672947.7357979</v>
      </c>
      <c r="E4" s="39">
        <v>1225441863.0564289</v>
      </c>
      <c r="F4" s="39">
        <v>1302323196.6702354</v>
      </c>
      <c r="G4" s="39">
        <v>296653226.67145491</v>
      </c>
      <c r="H4" s="39">
        <v>170847408.03068087</v>
      </c>
      <c r="I4" s="39">
        <v>888406521.75954032</v>
      </c>
      <c r="J4" s="39">
        <v>895395733.90625012</v>
      </c>
      <c r="K4" s="39">
        <v>198804256.6181933</v>
      </c>
      <c r="L4" s="39">
        <v>7765791274.12253</v>
      </c>
    </row>
    <row r="5" spans="1:12" s="5" customFormat="1" ht="19.2" x14ac:dyDescent="0.5">
      <c r="A5" s="22" t="s">
        <v>12</v>
      </c>
      <c r="B5" s="39">
        <v>71211699.87284857</v>
      </c>
      <c r="C5" s="39">
        <v>1239288999.0451753</v>
      </c>
      <c r="D5" s="39">
        <v>418736205.02314788</v>
      </c>
      <c r="E5" s="39">
        <v>459978015.84111273</v>
      </c>
      <c r="F5" s="39">
        <v>2108360993.3922088</v>
      </c>
      <c r="G5" s="39">
        <v>712028468.34893107</v>
      </c>
      <c r="H5" s="39">
        <v>695948757.62767839</v>
      </c>
      <c r="I5" s="39">
        <v>2510611955.182272</v>
      </c>
      <c r="J5" s="39">
        <v>406158751.55138701</v>
      </c>
      <c r="K5" s="39">
        <v>191635563.63984844</v>
      </c>
      <c r="L5" s="39">
        <v>8813959409.5246105</v>
      </c>
    </row>
    <row r="6" spans="1:12" s="5" customFormat="1" ht="19.2" x14ac:dyDescent="0.5">
      <c r="A6" s="22" t="s">
        <v>13</v>
      </c>
      <c r="B6" s="39">
        <v>1558959554.9738612</v>
      </c>
      <c r="C6" s="39">
        <v>968920524.96670234</v>
      </c>
      <c r="D6" s="39">
        <v>443771455.51384002</v>
      </c>
      <c r="E6" s="39">
        <v>723346002.73308599</v>
      </c>
      <c r="F6" s="39">
        <v>621492894.15256107</v>
      </c>
      <c r="G6" s="39">
        <v>454091721.92113864</v>
      </c>
      <c r="H6" s="39">
        <v>438079582.07599354</v>
      </c>
      <c r="I6" s="39">
        <v>1029106319.7633451</v>
      </c>
      <c r="J6" s="39">
        <v>662266296.19095564</v>
      </c>
      <c r="K6" s="39">
        <v>3421816598.4855518</v>
      </c>
      <c r="L6" s="39">
        <v>10321850950.777035</v>
      </c>
    </row>
    <row r="7" spans="1:12" s="4" customFormat="1" ht="19.2" x14ac:dyDescent="0.5">
      <c r="A7" s="22" t="s">
        <v>14</v>
      </c>
      <c r="B7" s="39">
        <v>806088.68556090677</v>
      </c>
      <c r="C7" s="39">
        <v>23346823.785138045</v>
      </c>
      <c r="D7" s="39">
        <v>589883.93436683062</v>
      </c>
      <c r="E7" s="39">
        <v>1027058.59291229</v>
      </c>
      <c r="F7" s="39">
        <v>523181859.45107549</v>
      </c>
      <c r="G7" s="39">
        <v>769533536.55461776</v>
      </c>
      <c r="H7" s="39">
        <v>5260603.3605563454</v>
      </c>
      <c r="I7" s="39">
        <v>9381973.2492221128</v>
      </c>
      <c r="J7" s="39">
        <v>33545435.310439456</v>
      </c>
      <c r="K7" s="39">
        <v>3986017.7939975322</v>
      </c>
      <c r="L7" s="39">
        <v>1370659280.7178864</v>
      </c>
    </row>
    <row r="8" spans="1:12" s="4" customFormat="1" ht="19.2" x14ac:dyDescent="0.5">
      <c r="A8" s="22" t="s">
        <v>15</v>
      </c>
      <c r="B8" s="39">
        <v>71912884.123130083</v>
      </c>
      <c r="C8" s="39">
        <v>22340759.87431594</v>
      </c>
      <c r="D8" s="39">
        <v>8190352.4945591427</v>
      </c>
      <c r="E8" s="39">
        <v>12101038.63827567</v>
      </c>
      <c r="F8" s="39">
        <v>20424528.569704335</v>
      </c>
      <c r="G8" s="39">
        <v>5686228.2816541977</v>
      </c>
      <c r="H8" s="39">
        <v>7614183.2647175752</v>
      </c>
      <c r="I8" s="39">
        <v>39461281.040867791</v>
      </c>
      <c r="J8" s="39">
        <v>18628027.164827392</v>
      </c>
      <c r="K8" s="39">
        <v>109601537.35827199</v>
      </c>
      <c r="L8" s="39">
        <v>315960820.81032419</v>
      </c>
    </row>
    <row r="9" spans="1:12" s="5" customFormat="1" ht="19.2" x14ac:dyDescent="0.5">
      <c r="A9" s="22" t="s">
        <v>16</v>
      </c>
      <c r="B9" s="39">
        <v>348974731.06090099</v>
      </c>
      <c r="C9" s="39">
        <v>119648479.22088037</v>
      </c>
      <c r="D9" s="39">
        <v>114064883.5239059</v>
      </c>
      <c r="E9" s="39">
        <v>116324910.35363369</v>
      </c>
      <c r="F9" s="39">
        <v>151222383.45972374</v>
      </c>
      <c r="G9" s="39">
        <v>79765652.813920215</v>
      </c>
      <c r="H9" s="39">
        <v>56540553.569600426</v>
      </c>
      <c r="I9" s="39">
        <v>127957401.38899702</v>
      </c>
      <c r="J9" s="39">
        <v>76442083.946673542</v>
      </c>
      <c r="K9" s="39">
        <v>453667150.37917131</v>
      </c>
      <c r="L9" s="39">
        <v>1644608229.7174075</v>
      </c>
    </row>
    <row r="10" spans="1:12" s="4" customFormat="1" ht="19.2" x14ac:dyDescent="0.5">
      <c r="A10" s="22" t="s">
        <v>17</v>
      </c>
      <c r="B10" s="39">
        <v>1604280765.5904653</v>
      </c>
      <c r="C10" s="39">
        <v>720835251.78597534</v>
      </c>
      <c r="D10" s="39">
        <v>422389158.08763605</v>
      </c>
      <c r="E10" s="39">
        <v>304722757.90246683</v>
      </c>
      <c r="F10" s="39">
        <v>505385006.00016147</v>
      </c>
      <c r="G10" s="39">
        <v>262817876.65581813</v>
      </c>
      <c r="H10" s="39">
        <v>421330596.99030638</v>
      </c>
      <c r="I10" s="39">
        <v>676354003.38822758</v>
      </c>
      <c r="J10" s="39">
        <v>603482399.85842693</v>
      </c>
      <c r="K10" s="39">
        <v>2459898529.9617372</v>
      </c>
      <c r="L10" s="39">
        <v>7981496346.2212219</v>
      </c>
    </row>
    <row r="11" spans="1:12" s="4" customFormat="1" ht="19.2" x14ac:dyDescent="0.5">
      <c r="A11" s="22" t="s">
        <v>18</v>
      </c>
      <c r="B11" s="39">
        <v>234803466.17776754</v>
      </c>
      <c r="C11" s="39">
        <v>181694023.30152708</v>
      </c>
      <c r="D11" s="39">
        <v>95673736.570975333</v>
      </c>
      <c r="E11" s="39">
        <v>144038306.61343303</v>
      </c>
      <c r="F11" s="39">
        <v>186323934.05502889</v>
      </c>
      <c r="G11" s="39">
        <v>117405609.80580902</v>
      </c>
      <c r="H11" s="39">
        <v>125097713.12340623</v>
      </c>
      <c r="I11" s="39">
        <v>173764122.60332033</v>
      </c>
      <c r="J11" s="39">
        <v>191126532.9461734</v>
      </c>
      <c r="K11" s="39">
        <v>638441232.23670554</v>
      </c>
      <c r="L11" s="39">
        <v>2088368677.4341464</v>
      </c>
    </row>
    <row r="12" spans="1:12" s="5" customFormat="1" ht="19.2" x14ac:dyDescent="0.5">
      <c r="A12" s="22" t="s">
        <v>19</v>
      </c>
      <c r="B12" s="39">
        <v>318330003.11735153</v>
      </c>
      <c r="C12" s="39">
        <v>132487992.75413983</v>
      </c>
      <c r="D12" s="39">
        <v>85589614.141103089</v>
      </c>
      <c r="E12" s="39">
        <v>98087551.259091675</v>
      </c>
      <c r="F12" s="39">
        <v>110635807.66541477</v>
      </c>
      <c r="G12" s="39">
        <v>77975913.211099118</v>
      </c>
      <c r="H12" s="39">
        <v>72258612.769789591</v>
      </c>
      <c r="I12" s="39">
        <v>107692623.86070736</v>
      </c>
      <c r="J12" s="39">
        <v>107893410.73508246</v>
      </c>
      <c r="K12" s="39">
        <v>373128746.28510541</v>
      </c>
      <c r="L12" s="39">
        <v>1484080275.7988849</v>
      </c>
    </row>
    <row r="13" spans="1:12" s="4" customFormat="1" ht="19.2" x14ac:dyDescent="0.5">
      <c r="A13" s="22" t="s">
        <v>20</v>
      </c>
      <c r="B13" s="39">
        <v>231813506.38857538</v>
      </c>
      <c r="C13" s="39">
        <v>104726770.62598158</v>
      </c>
      <c r="D13" s="39">
        <v>66904320.864675157</v>
      </c>
      <c r="E13" s="39">
        <v>83946212.832341105</v>
      </c>
      <c r="F13" s="39">
        <v>105495613.75108969</v>
      </c>
      <c r="G13" s="39">
        <v>44425060.793413952</v>
      </c>
      <c r="H13" s="39">
        <v>73172266.60775499</v>
      </c>
      <c r="I13" s="39">
        <v>98883396.149575025</v>
      </c>
      <c r="J13" s="39">
        <v>102298134.60811108</v>
      </c>
      <c r="K13" s="39">
        <v>339940049.8670333</v>
      </c>
      <c r="L13" s="39">
        <v>1251605332.4885511</v>
      </c>
    </row>
    <row r="14" spans="1:12" s="4" customFormat="1" ht="19.2" x14ac:dyDescent="0.5">
      <c r="A14" s="22" t="s">
        <v>21</v>
      </c>
      <c r="B14" s="39">
        <v>1335783965.2320955</v>
      </c>
      <c r="C14" s="39">
        <v>566526064.91857767</v>
      </c>
      <c r="D14" s="39">
        <v>395895612.27649188</v>
      </c>
      <c r="E14" s="39">
        <v>389176772.6761207</v>
      </c>
      <c r="F14" s="39">
        <v>575190050.19359672</v>
      </c>
      <c r="G14" s="39">
        <v>366789427.55418837</v>
      </c>
      <c r="H14" s="39">
        <v>274883121.30513519</v>
      </c>
      <c r="I14" s="39">
        <v>499323251.28107238</v>
      </c>
      <c r="J14" s="39">
        <v>502406844.65745151</v>
      </c>
      <c r="K14" s="39">
        <v>2436982864.9264154</v>
      </c>
      <c r="L14" s="39">
        <v>7342957975.0211458</v>
      </c>
    </row>
    <row r="15" spans="1:12" s="4" customFormat="1" ht="19.2" x14ac:dyDescent="0.5">
      <c r="A15" s="22" t="s">
        <v>22</v>
      </c>
      <c r="B15" s="39">
        <v>256366407.7864708</v>
      </c>
      <c r="C15" s="39">
        <v>160142653.75245672</v>
      </c>
      <c r="D15" s="39">
        <v>90676567.128981471</v>
      </c>
      <c r="E15" s="39">
        <v>131422289.99943106</v>
      </c>
      <c r="F15" s="39">
        <v>150876996.56212851</v>
      </c>
      <c r="G15" s="39">
        <v>54169764.875686273</v>
      </c>
      <c r="H15" s="39">
        <v>82187209.654607847</v>
      </c>
      <c r="I15" s="39">
        <v>174115075.16203421</v>
      </c>
      <c r="J15" s="39">
        <v>168823280.10662311</v>
      </c>
      <c r="K15" s="39">
        <v>471979295.14715999</v>
      </c>
      <c r="L15" s="39">
        <v>1740759540.1755803</v>
      </c>
    </row>
    <row r="16" spans="1:12" s="4" customFormat="1" ht="19.2" x14ac:dyDescent="0.5">
      <c r="A16" s="22" t="s">
        <v>23</v>
      </c>
      <c r="B16" s="39">
        <v>76946468.595335647</v>
      </c>
      <c r="C16" s="39">
        <v>28130967.013348505</v>
      </c>
      <c r="D16" s="39">
        <v>21511915.951384153</v>
      </c>
      <c r="E16" s="39">
        <v>13651792.81530148</v>
      </c>
      <c r="F16" s="39">
        <v>22601547.532671951</v>
      </c>
      <c r="G16" s="39">
        <v>11169648.667064849</v>
      </c>
      <c r="H16" s="39">
        <v>5791669.6792188091</v>
      </c>
      <c r="I16" s="39">
        <v>38848058.043127365</v>
      </c>
      <c r="J16" s="39">
        <v>22339297.334129699</v>
      </c>
      <c r="K16" s="39">
        <v>203535820.15540391</v>
      </c>
      <c r="L16" s="39">
        <v>444527185.78698635</v>
      </c>
    </row>
    <row r="17" spans="1:12" s="4" customFormat="1" ht="19.2" x14ac:dyDescent="0.5">
      <c r="A17" s="22" t="s">
        <v>24</v>
      </c>
      <c r="B17" s="39">
        <v>248580671.44517162</v>
      </c>
      <c r="C17" s="39">
        <v>123854229.28145394</v>
      </c>
      <c r="D17" s="39">
        <v>103280365.12238051</v>
      </c>
      <c r="E17" s="39">
        <v>150020615.74936673</v>
      </c>
      <c r="F17" s="39">
        <v>94547875.944591314</v>
      </c>
      <c r="G17" s="39">
        <v>98392697.51464428</v>
      </c>
      <c r="H17" s="39">
        <v>31399663.761495367</v>
      </c>
      <c r="I17" s="39">
        <v>160487170.33653188</v>
      </c>
      <c r="J17" s="39">
        <v>94198991.284486115</v>
      </c>
      <c r="K17" s="39">
        <v>540771987.00353134</v>
      </c>
      <c r="L17" s="39">
        <v>1645534267.4436531</v>
      </c>
    </row>
    <row r="18" spans="1:12" s="4" customFormat="1" ht="19.2" x14ac:dyDescent="0.5">
      <c r="A18" s="22" t="s">
        <v>25</v>
      </c>
      <c r="B18" s="39">
        <v>515527888.51365054</v>
      </c>
      <c r="C18" s="39">
        <v>228138271.79855832</v>
      </c>
      <c r="D18" s="39">
        <v>266247161.0334833</v>
      </c>
      <c r="E18" s="39">
        <v>235013154.67078531</v>
      </c>
      <c r="F18" s="39">
        <v>188920252.07728893</v>
      </c>
      <c r="G18" s="39">
        <v>206205090.54985037</v>
      </c>
      <c r="H18" s="39">
        <v>170725685.26406729</v>
      </c>
      <c r="I18" s="39">
        <v>229858027.40703905</v>
      </c>
      <c r="J18" s="39">
        <v>281106057.26428163</v>
      </c>
      <c r="K18" s="39">
        <v>624028155.21792972</v>
      </c>
      <c r="L18" s="39">
        <v>2945769743.7969351</v>
      </c>
    </row>
    <row r="19" spans="1:12" s="4" customFormat="1" ht="19.2" x14ac:dyDescent="0.5">
      <c r="A19" s="22" t="s">
        <v>26</v>
      </c>
      <c r="B19" s="39">
        <v>465754819.72920412</v>
      </c>
      <c r="C19" s="39">
        <v>272636967.64636338</v>
      </c>
      <c r="D19" s="39">
        <v>275476936.05934626</v>
      </c>
      <c r="E19" s="39">
        <v>227197473.03863612</v>
      </c>
      <c r="F19" s="39">
        <v>232877409.86460206</v>
      </c>
      <c r="G19" s="39">
        <v>133478515.41019873</v>
      </c>
      <c r="H19" s="39">
        <v>150518325.88809645</v>
      </c>
      <c r="I19" s="39">
        <v>282576857.09180367</v>
      </c>
      <c r="J19" s="39">
        <v>274056951.85285485</v>
      </c>
      <c r="K19" s="39">
        <v>523974172.19535452</v>
      </c>
      <c r="L19" s="39">
        <v>2838548428.7764597</v>
      </c>
    </row>
    <row r="20" spans="1:12" s="5" customFormat="1" ht="19.2" x14ac:dyDescent="0.5">
      <c r="A20" s="22" t="s">
        <v>27</v>
      </c>
      <c r="B20" s="39">
        <v>211123464.23293507</v>
      </c>
      <c r="C20" s="39">
        <v>142251164.80331019</v>
      </c>
      <c r="D20" s="39">
        <v>121999215.09204242</v>
      </c>
      <c r="E20" s="39">
        <v>112052721.68508694</v>
      </c>
      <c r="F20" s="39">
        <v>132588876.56393389</v>
      </c>
      <c r="G20" s="39">
        <v>68107147.886670992</v>
      </c>
      <c r="H20" s="39">
        <v>54810775.404783837</v>
      </c>
      <c r="I20" s="39">
        <v>113109778.99314359</v>
      </c>
      <c r="J20" s="39">
        <v>108645689.22573417</v>
      </c>
      <c r="K20" s="39">
        <v>299563174.87786585</v>
      </c>
      <c r="L20" s="39">
        <v>1364252008.7655067</v>
      </c>
    </row>
    <row r="21" spans="1:12" s="4" customFormat="1" ht="19.2" x14ac:dyDescent="0.5">
      <c r="A21" s="22" t="s">
        <v>28</v>
      </c>
      <c r="B21" s="39">
        <v>5769811.3330009039</v>
      </c>
      <c r="C21" s="39">
        <v>6848362.691601377</v>
      </c>
      <c r="D21" s="39">
        <v>5725967.7818382829</v>
      </c>
      <c r="E21" s="39">
        <v>5085851.9348640181</v>
      </c>
      <c r="F21" s="39">
        <v>7365716.595320303</v>
      </c>
      <c r="G21" s="39">
        <v>7435866.2771804966</v>
      </c>
      <c r="H21" s="39">
        <v>5769811.3330009039</v>
      </c>
      <c r="I21" s="39">
        <v>8426730.5334557258</v>
      </c>
      <c r="J21" s="39">
        <v>3498715.3827771442</v>
      </c>
      <c r="K21" s="39">
        <v>31760268.462202542</v>
      </c>
      <c r="L21" s="39">
        <v>87687102.3252417</v>
      </c>
    </row>
    <row r="22" spans="1:12" s="4" customFormat="1" ht="19.2" x14ac:dyDescent="0.5">
      <c r="A22" s="22" t="s">
        <v>29</v>
      </c>
      <c r="B22" s="39">
        <v>287857360.24425882</v>
      </c>
      <c r="C22" s="39">
        <v>171740004.77196258</v>
      </c>
      <c r="D22" s="39">
        <v>91960073.477185637</v>
      </c>
      <c r="E22" s="39">
        <v>141492651.68564764</v>
      </c>
      <c r="F22" s="39">
        <v>190822227.52440286</v>
      </c>
      <c r="G22" s="39">
        <v>110433289.1205055</v>
      </c>
      <c r="H22" s="39">
        <v>93178087.695426524</v>
      </c>
      <c r="I22" s="39">
        <v>182905135.1058372</v>
      </c>
      <c r="J22" s="39">
        <v>167273952.63841271</v>
      </c>
      <c r="K22" s="39">
        <v>592360914.80447614</v>
      </c>
      <c r="L22" s="39">
        <v>2030023697.0681152</v>
      </c>
    </row>
    <row r="23" spans="1:12" s="4" customFormat="1" ht="19.2" x14ac:dyDescent="0.5">
      <c r="A23" s="22" t="s">
        <v>30</v>
      </c>
      <c r="B23" s="39">
        <v>35811266.74010589</v>
      </c>
      <c r="C23" s="39">
        <v>24118304.009948611</v>
      </c>
      <c r="D23" s="39">
        <v>20990965.805755585</v>
      </c>
      <c r="E23" s="39">
        <v>22062210.508511595</v>
      </c>
      <c r="F23" s="39">
        <v>21424321.95859855</v>
      </c>
      <c r="G23" s="39">
        <v>20976990.509791728</v>
      </c>
      <c r="H23" s="39">
        <v>20557902.731443152</v>
      </c>
      <c r="I23" s="39">
        <v>22287008.735865667</v>
      </c>
      <c r="J23" s="39">
        <v>20250280.377725128</v>
      </c>
      <c r="K23" s="39">
        <v>30365543.923174493</v>
      </c>
      <c r="L23" s="39">
        <v>238844795.30092043</v>
      </c>
    </row>
    <row r="24" spans="1:12" s="6" customFormat="1" ht="19.2" x14ac:dyDescent="0.5">
      <c r="A24" s="26" t="s">
        <v>31</v>
      </c>
      <c r="B24" s="38">
        <f>SUM(B4:B23)</f>
        <v>8058451444.0200815</v>
      </c>
      <c r="C24" s="38">
        <f t="shared" ref="C24:L24" si="0">SUM(C4:C23)</f>
        <v>6484086115.5439749</v>
      </c>
      <c r="D24" s="38">
        <f t="shared" si="0"/>
        <v>4413347337.6188965</v>
      </c>
      <c r="E24" s="38">
        <f t="shared" si="0"/>
        <v>4596189252.5865345</v>
      </c>
      <c r="F24" s="38">
        <f t="shared" si="0"/>
        <v>7252061491.9843378</v>
      </c>
      <c r="G24" s="38">
        <f t="shared" si="0"/>
        <v>3897541733.4236383</v>
      </c>
      <c r="H24" s="38">
        <f t="shared" si="0"/>
        <v>2955972530.1377592</v>
      </c>
      <c r="I24" s="38">
        <f t="shared" si="0"/>
        <v>7373556691.075984</v>
      </c>
      <c r="J24" s="38">
        <f t="shared" si="0"/>
        <v>4739836866.342803</v>
      </c>
      <c r="K24" s="38">
        <f t="shared" si="0"/>
        <v>13946241879.339128</v>
      </c>
      <c r="L24" s="38">
        <f t="shared" si="0"/>
        <v>63717285342.073135</v>
      </c>
    </row>
    <row r="25" spans="1:12" s="6" customFormat="1" ht="19.2" x14ac:dyDescent="0.5">
      <c r="A25" s="26" t="s">
        <v>32</v>
      </c>
      <c r="B25" s="38">
        <f>B26-B27</f>
        <v>698165915.5087769</v>
      </c>
      <c r="C25" s="38">
        <f t="shared" ref="C25:L25" si="1">C26-C27</f>
        <v>349695859.37366307</v>
      </c>
      <c r="D25" s="38">
        <f t="shared" si="1"/>
        <v>151046457.67657113</v>
      </c>
      <c r="E25" s="38">
        <f t="shared" si="1"/>
        <v>205893589.38062984</v>
      </c>
      <c r="F25" s="38">
        <f t="shared" si="1"/>
        <v>254993807.56646803</v>
      </c>
      <c r="G25" s="38">
        <f t="shared" si="1"/>
        <v>189576980.49516302</v>
      </c>
      <c r="H25" s="38">
        <f t="shared" si="1"/>
        <v>173441974.60363695</v>
      </c>
      <c r="I25" s="38">
        <f t="shared" si="1"/>
        <v>330883439.58555764</v>
      </c>
      <c r="J25" s="38">
        <f t="shared" si="1"/>
        <v>262495995.28392872</v>
      </c>
      <c r="K25" s="38">
        <f t="shared" si="1"/>
        <v>1225279235.9085052</v>
      </c>
      <c r="L25" s="38">
        <f t="shared" si="1"/>
        <v>3841473255.3829007</v>
      </c>
    </row>
    <row r="26" spans="1:12" s="4" customFormat="1" ht="19.2" x14ac:dyDescent="0.5">
      <c r="A26" s="22" t="s">
        <v>33</v>
      </c>
      <c r="B26" s="39">
        <v>712537218.365062</v>
      </c>
      <c r="C26" s="39">
        <v>358725227.37387067</v>
      </c>
      <c r="D26" s="39">
        <v>159226194.66090029</v>
      </c>
      <c r="E26" s="39">
        <v>213203583.63326731</v>
      </c>
      <c r="F26" s="39">
        <v>263252997.00988156</v>
      </c>
      <c r="G26" s="39">
        <v>194397683.97203419</v>
      </c>
      <c r="H26" s="39">
        <v>177642915.35434139</v>
      </c>
      <c r="I26" s="39">
        <v>338498882.76664639</v>
      </c>
      <c r="J26" s="39">
        <v>268926933.89321309</v>
      </c>
      <c r="K26" s="39">
        <v>1245233365.614584</v>
      </c>
      <c r="L26" s="39">
        <v>3931645002.6438012</v>
      </c>
    </row>
    <row r="27" spans="1:12" s="4" customFormat="1" ht="19.2" x14ac:dyDescent="0.5">
      <c r="A27" s="22" t="s">
        <v>34</v>
      </c>
      <c r="B27" s="39">
        <v>14371302.856285127</v>
      </c>
      <c r="C27" s="39">
        <v>9029368.0002075769</v>
      </c>
      <c r="D27" s="39">
        <v>8179736.9843291594</v>
      </c>
      <c r="E27" s="39">
        <v>7309994.2526374804</v>
      </c>
      <c r="F27" s="39">
        <v>8259189.4434135295</v>
      </c>
      <c r="G27" s="39">
        <v>4820703.4768711505</v>
      </c>
      <c r="H27" s="39">
        <v>4200940.7507044431</v>
      </c>
      <c r="I27" s="39">
        <v>7615443.181088754</v>
      </c>
      <c r="J27" s="39">
        <v>6430938.6092843655</v>
      </c>
      <c r="K27" s="39">
        <v>19954129.70607879</v>
      </c>
      <c r="L27" s="39">
        <v>90171747.260900378</v>
      </c>
    </row>
    <row r="28" spans="1:12" s="6" customFormat="1" ht="19.2" x14ac:dyDescent="0.5">
      <c r="A28" s="26" t="s">
        <v>35</v>
      </c>
      <c r="B28" s="38">
        <f>B24+B25</f>
        <v>8756617359.5288582</v>
      </c>
      <c r="C28" s="38">
        <f t="shared" ref="C28:L28" si="2">C24+C25</f>
        <v>6833781974.9176378</v>
      </c>
      <c r="D28" s="38">
        <f t="shared" si="2"/>
        <v>4564393795.2954674</v>
      </c>
      <c r="E28" s="38">
        <f t="shared" si="2"/>
        <v>4802082841.967164</v>
      </c>
      <c r="F28" s="38">
        <f t="shared" si="2"/>
        <v>7507055299.550806</v>
      </c>
      <c r="G28" s="38">
        <f t="shared" si="2"/>
        <v>4087118713.9188013</v>
      </c>
      <c r="H28" s="38">
        <f t="shared" si="2"/>
        <v>3129414504.741396</v>
      </c>
      <c r="I28" s="38">
        <f t="shared" si="2"/>
        <v>7704440130.6615419</v>
      </c>
      <c r="J28" s="38">
        <f t="shared" si="2"/>
        <v>5002332861.6267319</v>
      </c>
      <c r="K28" s="38">
        <f t="shared" si="2"/>
        <v>15171521115.247633</v>
      </c>
      <c r="L28" s="38">
        <f t="shared" si="2"/>
        <v>67558758597.456039</v>
      </c>
    </row>
    <row r="29" spans="1:12" x14ac:dyDescent="0.3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21758-F5AA-4598-A6ED-2A42F2EE6BA7}">
  <dimension ref="A1:L28"/>
  <sheetViews>
    <sheetView workbookViewId="0"/>
  </sheetViews>
  <sheetFormatPr defaultColWidth="11.109375" defaultRowHeight="14.4" x14ac:dyDescent="0.3"/>
  <cols>
    <col min="1" max="1" width="68.77734375" style="14" customWidth="1"/>
    <col min="2" max="12" width="11.109375" style="4"/>
    <col min="13" max="16384" width="11.109375" style="14"/>
  </cols>
  <sheetData>
    <row r="1" spans="1:12" s="6" customFormat="1" ht="19.2" x14ac:dyDescent="0.5">
      <c r="A1" s="26" t="s">
        <v>50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s="4" customFormat="1" ht="19.2" x14ac:dyDescent="0.5">
      <c r="A2" s="22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2" s="42" customFormat="1" ht="19.2" x14ac:dyDescent="0.5">
      <c r="A3" s="26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  <c r="K3" s="30" t="s">
        <v>10</v>
      </c>
      <c r="L3" s="30" t="s">
        <v>11</v>
      </c>
    </row>
    <row r="4" spans="1:12" s="4" customFormat="1" ht="19.2" x14ac:dyDescent="0.5">
      <c r="A4" s="22" t="s">
        <v>48</v>
      </c>
      <c r="B4" s="28">
        <v>2.2899999999998011</v>
      </c>
      <c r="C4" s="28">
        <v>16.049999999998612</v>
      </c>
      <c r="D4" s="28">
        <v>17.559999999998478</v>
      </c>
      <c r="E4" s="28">
        <v>15.779999999998633</v>
      </c>
      <c r="F4" s="28">
        <v>16.769999999998547</v>
      </c>
      <c r="G4" s="28">
        <v>3.819999999999669</v>
      </c>
      <c r="H4" s="28">
        <v>2.1999999999998097</v>
      </c>
      <c r="I4" s="28">
        <v>11.439999999999008</v>
      </c>
      <c r="J4" s="28">
        <v>11.529999999999003</v>
      </c>
      <c r="K4" s="28">
        <v>2.5600000000084546</v>
      </c>
      <c r="L4" s="28">
        <v>100.00000000000001</v>
      </c>
    </row>
    <row r="5" spans="1:12" s="5" customFormat="1" ht="19.2" x14ac:dyDescent="0.5">
      <c r="A5" s="22" t="s">
        <v>12</v>
      </c>
      <c r="B5" s="28">
        <v>0.80794222623597778</v>
      </c>
      <c r="C5" s="28">
        <v>14.060525371900001</v>
      </c>
      <c r="D5" s="28">
        <v>4.7508297414060001</v>
      </c>
      <c r="E5" s="28">
        <v>5.2187444310674689</v>
      </c>
      <c r="F5" s="28">
        <v>23.920702324926243</v>
      </c>
      <c r="G5" s="28">
        <v>8.0784178286490995</v>
      </c>
      <c r="H5" s="28">
        <v>7.89598323853882</v>
      </c>
      <c r="I5" s="28">
        <v>28.48449645081454</v>
      </c>
      <c r="J5" s="28">
        <v>4.6081304970894301</v>
      </c>
      <c r="K5" s="28">
        <v>2.1742278893724163</v>
      </c>
      <c r="L5" s="28">
        <v>100</v>
      </c>
    </row>
    <row r="6" spans="1:12" s="5" customFormat="1" ht="19.2" x14ac:dyDescent="0.5">
      <c r="A6" s="22" t="s">
        <v>13</v>
      </c>
      <c r="B6" s="28">
        <v>15.103488341463619</v>
      </c>
      <c r="C6" s="28">
        <v>9.3870811503411744</v>
      </c>
      <c r="D6" s="28">
        <v>4.2993398919447934</v>
      </c>
      <c r="E6" s="28">
        <v>7.0079097846169933</v>
      </c>
      <c r="F6" s="28">
        <v>6.0211380411938107</v>
      </c>
      <c r="G6" s="28">
        <v>4.399324540594673</v>
      </c>
      <c r="H6" s="28">
        <v>4.2441959699390415</v>
      </c>
      <c r="I6" s="28">
        <v>9.970172255644453</v>
      </c>
      <c r="J6" s="28">
        <v>6.4161582970843023</v>
      </c>
      <c r="K6" s="28">
        <v>33.151191727177142</v>
      </c>
      <c r="L6" s="28">
        <v>100</v>
      </c>
    </row>
    <row r="7" spans="1:12" s="4" customFormat="1" ht="19.2" x14ac:dyDescent="0.5">
      <c r="A7" s="22" t="s">
        <v>14</v>
      </c>
      <c r="B7" s="28">
        <v>5.8810289099616005E-2</v>
      </c>
      <c r="C7" s="28">
        <v>1.7033280344412121</v>
      </c>
      <c r="D7" s="28">
        <v>4.3036511164020068E-2</v>
      </c>
      <c r="E7" s="28">
        <v>7.4931721351958802E-2</v>
      </c>
      <c r="F7" s="28">
        <v>38.170088424678184</v>
      </c>
      <c r="G7" s="28">
        <v>56.143313468214515</v>
      </c>
      <c r="H7" s="28">
        <v>0.38380095145170484</v>
      </c>
      <c r="I7" s="28">
        <v>0.68448617254524946</v>
      </c>
      <c r="J7" s="28">
        <v>2.4473941688024707</v>
      </c>
      <c r="K7" s="28">
        <v>0.29081025825103979</v>
      </c>
      <c r="L7" s="28">
        <v>99.999999999999972</v>
      </c>
    </row>
    <row r="8" spans="1:12" s="4" customFormat="1" ht="19.2" x14ac:dyDescent="0.5">
      <c r="A8" s="22" t="s">
        <v>15</v>
      </c>
      <c r="B8" s="28">
        <v>22.760063712551386</v>
      </c>
      <c r="C8" s="28">
        <v>7.0707373835211751</v>
      </c>
      <c r="D8" s="28">
        <v>2.59220509478165</v>
      </c>
      <c r="E8" s="28">
        <v>3.8299174585130284</v>
      </c>
      <c r="F8" s="28">
        <v>6.464259877956664</v>
      </c>
      <c r="G8" s="28">
        <v>1.7996624603870501</v>
      </c>
      <c r="H8" s="28">
        <v>2.4098504508217111</v>
      </c>
      <c r="I8" s="28">
        <v>12.489295647372991</v>
      </c>
      <c r="J8" s="28">
        <v>5.8956762794365787</v>
      </c>
      <c r="K8" s="28">
        <v>34.688331634657757</v>
      </c>
      <c r="L8" s="28">
        <v>99.999999999999986</v>
      </c>
    </row>
    <row r="9" spans="1:12" s="5" customFormat="1" ht="19.2" x14ac:dyDescent="0.5">
      <c r="A9" s="22" t="s">
        <v>16</v>
      </c>
      <c r="B9" s="28">
        <v>21.219322921718888</v>
      </c>
      <c r="C9" s="28">
        <v>7.2751964303036214</v>
      </c>
      <c r="D9" s="28">
        <v>6.9356872635561162</v>
      </c>
      <c r="E9" s="28">
        <v>7.0731076405729647</v>
      </c>
      <c r="F9" s="28">
        <v>9.1950399327448515</v>
      </c>
      <c r="G9" s="28">
        <v>4.8501309535357455</v>
      </c>
      <c r="H9" s="28">
        <v>3.4379344908979195</v>
      </c>
      <c r="I9" s="28">
        <v>7.7804184046302582</v>
      </c>
      <c r="J9" s="28">
        <v>4.6480421638050897</v>
      </c>
      <c r="K9" s="28">
        <v>27.585119798234558</v>
      </c>
      <c r="L9" s="28">
        <v>100.00000000000001</v>
      </c>
    </row>
    <row r="10" spans="1:12" s="4" customFormat="1" ht="19.2" x14ac:dyDescent="0.5">
      <c r="A10" s="22" t="s">
        <v>47</v>
      </c>
      <c r="B10" s="28">
        <v>20.100000000000001</v>
      </c>
      <c r="C10" s="28">
        <v>9.0313297221171993</v>
      </c>
      <c r="D10" s="28">
        <v>5.2921048856661201</v>
      </c>
      <c r="E10" s="28">
        <v>3.8178650303678401</v>
      </c>
      <c r="F10" s="28">
        <v>6.3319581201015298</v>
      </c>
      <c r="G10" s="28">
        <v>3.2928396538106202</v>
      </c>
      <c r="H10" s="28">
        <v>5.2788421959220999</v>
      </c>
      <c r="I10" s="28">
        <v>8.4740250956631993</v>
      </c>
      <c r="J10" s="28">
        <v>7.5610183063498004</v>
      </c>
      <c r="K10" s="28">
        <v>30.820016990001601</v>
      </c>
      <c r="L10" s="28">
        <v>100.00000000000001</v>
      </c>
    </row>
    <row r="11" spans="1:12" s="5" customFormat="1" ht="19.2" x14ac:dyDescent="0.5">
      <c r="A11" s="22" t="s">
        <v>18</v>
      </c>
      <c r="B11" s="28">
        <v>11.243391490924703</v>
      </c>
      <c r="C11" s="28">
        <v>8.7002848330766795</v>
      </c>
      <c r="D11" s="28">
        <v>4.5812665936229191</v>
      </c>
      <c r="E11" s="28">
        <v>6.8971685014163437</v>
      </c>
      <c r="F11" s="28">
        <v>8.921984708368349</v>
      </c>
      <c r="G11" s="28">
        <v>5.6218813792044742</v>
      </c>
      <c r="H11" s="28">
        <v>5.990212095936351</v>
      </c>
      <c r="I11" s="28">
        <v>8.320567363460647</v>
      </c>
      <c r="J11" s="28">
        <v>9.1519536282740628</v>
      </c>
      <c r="K11" s="28">
        <v>30.571289405715476</v>
      </c>
      <c r="L11" s="28">
        <v>100</v>
      </c>
    </row>
    <row r="12" spans="1:12" s="4" customFormat="1" ht="19.2" x14ac:dyDescent="0.5">
      <c r="A12" s="22" t="s">
        <v>19</v>
      </c>
      <c r="B12" s="28">
        <v>21.449648533735399</v>
      </c>
      <c r="C12" s="28">
        <v>8.927279400895026</v>
      </c>
      <c r="D12" s="28">
        <v>5.7671822432267028</v>
      </c>
      <c r="E12" s="28">
        <v>6.6093157397628595</v>
      </c>
      <c r="F12" s="28">
        <v>7.4548398405105996</v>
      </c>
      <c r="G12" s="28">
        <v>5.2541573715831857</v>
      </c>
      <c r="H12" s="28">
        <v>4.8689153779698753</v>
      </c>
      <c r="I12" s="28">
        <v>7.2565228186686994</v>
      </c>
      <c r="J12" s="28">
        <v>7.2700521996361154</v>
      </c>
      <c r="K12" s="28">
        <v>25.142086474011617</v>
      </c>
      <c r="L12" s="28">
        <v>100.00000000000009</v>
      </c>
    </row>
    <row r="13" spans="1:12" s="4" customFormat="1" ht="19.2" x14ac:dyDescent="0.5">
      <c r="A13" s="22" t="s">
        <v>20</v>
      </c>
      <c r="B13" s="28">
        <v>18.521294242783661</v>
      </c>
      <c r="C13" s="28">
        <v>8.3673956883640503</v>
      </c>
      <c r="D13" s="28">
        <v>5.3454806501703001</v>
      </c>
      <c r="E13" s="28">
        <v>6.7070833475462983</v>
      </c>
      <c r="F13" s="28">
        <v>8.4288242477629964</v>
      </c>
      <c r="G13" s="28">
        <v>3.5494464301365798</v>
      </c>
      <c r="H13" s="28">
        <v>5.8462731588293471</v>
      </c>
      <c r="I13" s="28">
        <v>7.9005253159928932</v>
      </c>
      <c r="J13" s="28">
        <v>8.1733540080652247</v>
      </c>
      <c r="K13" s="28">
        <v>27.16032291034864</v>
      </c>
      <c r="L13" s="28">
        <v>100</v>
      </c>
    </row>
    <row r="14" spans="1:12" s="4" customFormat="1" ht="19.2" x14ac:dyDescent="0.5">
      <c r="A14" s="22" t="s">
        <v>36</v>
      </c>
      <c r="B14" s="28">
        <v>18.1913606175616</v>
      </c>
      <c r="C14" s="28">
        <v>7.7152295688706598</v>
      </c>
      <c r="D14" s="28">
        <v>5.3915004501350401</v>
      </c>
      <c r="E14" s="28">
        <v>5.3</v>
      </c>
      <c r="F14" s="28">
        <v>7.8332199659897999</v>
      </c>
      <c r="G14" s="28">
        <v>4.9951181635781063</v>
      </c>
      <c r="H14" s="28">
        <v>3.7434930478999999</v>
      </c>
      <c r="I14" s="28">
        <v>6.8000287211181334</v>
      </c>
      <c r="J14" s="28">
        <v>6.8420226067820398</v>
      </c>
      <c r="K14" s="28">
        <v>33.18802685806461</v>
      </c>
      <c r="L14" s="28">
        <v>100</v>
      </c>
    </row>
    <row r="15" spans="1:12" s="4" customFormat="1" ht="19.2" x14ac:dyDescent="0.5">
      <c r="A15" s="22" t="s">
        <v>22</v>
      </c>
      <c r="B15" s="28">
        <v>14.727272886903878</v>
      </c>
      <c r="C15" s="28">
        <v>9.1995850119715037</v>
      </c>
      <c r="D15" s="28">
        <v>5.2090231325020042</v>
      </c>
      <c r="E15" s="28">
        <v>7.5497095932144234</v>
      </c>
      <c r="F15" s="28">
        <v>8.6673083260488966</v>
      </c>
      <c r="G15" s="28">
        <v>3.1118465029479312</v>
      </c>
      <c r="H15" s="28">
        <v>4.7213419060922179</v>
      </c>
      <c r="I15" s="28">
        <v>10.002247360624676</v>
      </c>
      <c r="J15" s="28">
        <v>9.6982539064295423</v>
      </c>
      <c r="K15" s="28">
        <v>27.113411373264928</v>
      </c>
      <c r="L15" s="28">
        <v>100</v>
      </c>
    </row>
    <row r="16" spans="1:12" s="4" customFormat="1" ht="19.2" x14ac:dyDescent="0.5">
      <c r="A16" s="22" t="s">
        <v>23</v>
      </c>
      <c r="B16" s="28">
        <v>17.309732915234509</v>
      </c>
      <c r="C16" s="28">
        <v>6.3282894528814317</v>
      </c>
      <c r="D16" s="28">
        <v>4.8392801698505075</v>
      </c>
      <c r="E16" s="28">
        <v>3.0710816462512831</v>
      </c>
      <c r="F16" s="28">
        <v>5.0844016418609819</v>
      </c>
      <c r="G16" s="28">
        <v>2.5127031651146865</v>
      </c>
      <c r="H16" s="28">
        <v>1.3028831226520594</v>
      </c>
      <c r="I16" s="28">
        <v>8.739186102724215</v>
      </c>
      <c r="J16" s="28">
        <v>5.025406330229373</v>
      </c>
      <c r="K16" s="28">
        <v>45.78703545320095</v>
      </c>
      <c r="L16" s="28">
        <v>100</v>
      </c>
    </row>
    <row r="17" spans="1:12" s="4" customFormat="1" ht="19.2" x14ac:dyDescent="0.5">
      <c r="A17" s="22" t="s">
        <v>24</v>
      </c>
      <c r="B17" s="28">
        <v>15.106380727722135</v>
      </c>
      <c r="C17" s="28">
        <v>7.5266879415317307</v>
      </c>
      <c r="D17" s="28">
        <v>5.9793770000000004</v>
      </c>
      <c r="E17" s="28">
        <v>9.1168332812919548</v>
      </c>
      <c r="F17" s="28">
        <v>5.7457251310525415</v>
      </c>
      <c r="G17" s="28">
        <v>6.2764031819785275</v>
      </c>
      <c r="H17" s="28">
        <v>1.9081744077122698</v>
      </c>
      <c r="I17" s="28">
        <v>9.7528914171960448</v>
      </c>
      <c r="J17" s="28">
        <v>5.7245232231368108</v>
      </c>
      <c r="K17" s="28">
        <v>32.863003688377987</v>
      </c>
      <c r="L17" s="28">
        <v>100</v>
      </c>
    </row>
    <row r="18" spans="1:12" s="4" customFormat="1" ht="19.2" x14ac:dyDescent="0.5">
      <c r="A18" s="22" t="s">
        <v>37</v>
      </c>
      <c r="B18" s="28">
        <v>17.500617269874038</v>
      </c>
      <c r="C18" s="28">
        <v>7.7446063895170809</v>
      </c>
      <c r="D18" s="28">
        <v>9.0382882638445938</v>
      </c>
      <c r="E18" s="28">
        <v>7.9779879322090643</v>
      </c>
      <c r="F18" s="28">
        <v>6.4132728796983685</v>
      </c>
      <c r="G18" s="28">
        <v>7.0000410243898896</v>
      </c>
      <c r="H18" s="28">
        <v>5.795622201075747</v>
      </c>
      <c r="I18" s="28">
        <v>7.8029869065993172</v>
      </c>
      <c r="J18" s="28">
        <v>9.5427029847197566</v>
      </c>
      <c r="K18" s="28">
        <v>21.183874148072139</v>
      </c>
      <c r="L18" s="28">
        <v>99.999999999999986</v>
      </c>
    </row>
    <row r="19" spans="1:12" s="5" customFormat="1" ht="19.2" x14ac:dyDescent="0.5">
      <c r="A19" s="22" t="s">
        <v>26</v>
      </c>
      <c r="B19" s="28">
        <v>16.408204102051023</v>
      </c>
      <c r="C19" s="28">
        <v>9.6048024012005992</v>
      </c>
      <c r="D19" s="28">
        <v>9.7048524262131028</v>
      </c>
      <c r="E19" s="28">
        <v>8.0040020010004991</v>
      </c>
      <c r="F19" s="28">
        <v>8.2041020510255116</v>
      </c>
      <c r="G19" s="28">
        <v>4.7023511755877934</v>
      </c>
      <c r="H19" s="28">
        <v>5.3026513256628309</v>
      </c>
      <c r="I19" s="28">
        <v>9.9549774887443689</v>
      </c>
      <c r="J19" s="28">
        <v>9.6548274137068528</v>
      </c>
      <c r="K19" s="28">
        <v>18.459229614807398</v>
      </c>
      <c r="L19" s="28">
        <v>99.999999999999986</v>
      </c>
    </row>
    <row r="20" spans="1:12" s="4" customFormat="1" ht="19.2" x14ac:dyDescent="0.5">
      <c r="A20" s="22" t="s">
        <v>38</v>
      </c>
      <c r="B20" s="28">
        <v>15.475400650058624</v>
      </c>
      <c r="C20" s="28">
        <v>10.427044555501981</v>
      </c>
      <c r="D20" s="28">
        <v>8.9425717761953578</v>
      </c>
      <c r="E20" s="28">
        <v>8.2134914198500564</v>
      </c>
      <c r="F20" s="28">
        <v>9.7187965062196824</v>
      </c>
      <c r="G20" s="28">
        <v>4.9922703026327397</v>
      </c>
      <c r="H20" s="28">
        <v>4.0176430052964607</v>
      </c>
      <c r="I20" s="28">
        <v>8.2909739744854836</v>
      </c>
      <c r="J20" s="28">
        <v>7.9637551220500811</v>
      </c>
      <c r="K20" s="28">
        <v>21.958052687709547</v>
      </c>
      <c r="L20" s="28">
        <v>100</v>
      </c>
    </row>
    <row r="21" spans="1:12" s="4" customFormat="1" ht="19.2" x14ac:dyDescent="0.5">
      <c r="A21" s="22" t="s">
        <v>28</v>
      </c>
      <c r="B21" s="28">
        <v>6.58</v>
      </c>
      <c r="C21" s="28">
        <v>7.81</v>
      </c>
      <c r="D21" s="28">
        <v>6.53</v>
      </c>
      <c r="E21" s="28">
        <v>5.8</v>
      </c>
      <c r="F21" s="28">
        <v>8.4</v>
      </c>
      <c r="G21" s="28">
        <v>8.48</v>
      </c>
      <c r="H21" s="28">
        <v>6.58</v>
      </c>
      <c r="I21" s="28">
        <v>9.61</v>
      </c>
      <c r="J21" s="28">
        <v>3.99</v>
      </c>
      <c r="K21" s="28">
        <v>36.22</v>
      </c>
      <c r="L21" s="28">
        <v>100</v>
      </c>
    </row>
    <row r="22" spans="1:12" s="4" customFormat="1" ht="19.2" x14ac:dyDescent="0.5">
      <c r="A22" s="22" t="s">
        <v>29</v>
      </c>
      <c r="B22" s="28">
        <v>14.180000000000001</v>
      </c>
      <c r="C22" s="28">
        <v>8.4600000000000009</v>
      </c>
      <c r="D22" s="28">
        <v>4.53</v>
      </c>
      <c r="E22" s="28">
        <v>6.97</v>
      </c>
      <c r="F22" s="28">
        <v>9.4</v>
      </c>
      <c r="G22" s="28">
        <v>5.44</v>
      </c>
      <c r="H22" s="28">
        <v>4.5900000000000007</v>
      </c>
      <c r="I22" s="28">
        <v>9.01</v>
      </c>
      <c r="J22" s="28">
        <v>8.24</v>
      </c>
      <c r="K22" s="28">
        <v>29.18</v>
      </c>
      <c r="L22" s="28">
        <v>100</v>
      </c>
    </row>
    <row r="23" spans="1:12" s="6" customFormat="1" ht="19.2" x14ac:dyDescent="0.5">
      <c r="A23" s="26" t="s">
        <v>39</v>
      </c>
      <c r="B23" s="30">
        <v>14.993530294427099</v>
      </c>
      <c r="C23" s="30">
        <v>10.097898084637757</v>
      </c>
      <c r="D23" s="30">
        <v>8.7885380878026194</v>
      </c>
      <c r="E23" s="30">
        <v>9.2370488880511008</v>
      </c>
      <c r="F23" s="30">
        <v>8.9699764784935194</v>
      </c>
      <c r="G23" s="30">
        <v>8.7826868839083687</v>
      </c>
      <c r="H23" s="30">
        <v>8.6072224037966851</v>
      </c>
      <c r="I23" s="30">
        <v>9.3311678438654209</v>
      </c>
      <c r="J23" s="30">
        <v>8.4784264828596392</v>
      </c>
      <c r="K23" s="30">
        <v>12.713504552157801</v>
      </c>
      <c r="L23" s="30">
        <v>100.00000000000001</v>
      </c>
    </row>
    <row r="24" spans="1:12" s="6" customFormat="1" ht="19.2" x14ac:dyDescent="0.5">
      <c r="A24" s="26" t="s">
        <v>31</v>
      </c>
      <c r="B24" s="30">
        <v>12.778626397639229</v>
      </c>
      <c r="C24" s="30">
        <v>10.426119165234162</v>
      </c>
      <c r="D24" s="30">
        <v>6.6085253892693432</v>
      </c>
      <c r="E24" s="30">
        <v>7.2390951246550914</v>
      </c>
      <c r="F24" s="30">
        <v>11.390925184189351</v>
      </c>
      <c r="G24" s="30">
        <v>6.3137210407418554</v>
      </c>
      <c r="H24" s="30">
        <v>4.6498849931359381</v>
      </c>
      <c r="I24" s="30">
        <v>11.583404839672088</v>
      </c>
      <c r="J24" s="30">
        <v>7.2268175162369097</v>
      </c>
      <c r="K24" s="30">
        <v>21.782880349226044</v>
      </c>
      <c r="L24" s="30">
        <v>100</v>
      </c>
    </row>
    <row r="25" spans="1:12" s="4" customFormat="1" ht="19.2" x14ac:dyDescent="0.5">
      <c r="A25" s="22" t="s">
        <v>32</v>
      </c>
      <c r="B25" s="28">
        <v>18.174431242765138</v>
      </c>
      <c r="C25" s="28">
        <v>9.1031704798061117</v>
      </c>
      <c r="D25" s="28">
        <v>3.9319929525714086</v>
      </c>
      <c r="E25" s="28">
        <v>5.3597558981341207</v>
      </c>
      <c r="F25" s="28">
        <v>6.637917033761866</v>
      </c>
      <c r="G25" s="28">
        <v>4.9350071676150939</v>
      </c>
      <c r="H25" s="28">
        <v>4.5149858680025883</v>
      </c>
      <c r="I25" s="28">
        <v>8.6134516001615822</v>
      </c>
      <c r="J25" s="28">
        <v>6.833211578815594</v>
      </c>
      <c r="K25" s="28">
        <v>31.896076178366496</v>
      </c>
      <c r="L25" s="28">
        <v>100.00000000000001</v>
      </c>
    </row>
    <row r="26" spans="1:12" s="4" customFormat="1" ht="19.2" x14ac:dyDescent="0.5">
      <c r="A26" s="22" t="s">
        <v>33</v>
      </c>
      <c r="B26" s="28">
        <v>18.123132121183943</v>
      </c>
      <c r="C26" s="28">
        <v>9.1240492753707159</v>
      </c>
      <c r="D26" s="28">
        <v>4.049861942108965</v>
      </c>
      <c r="E26" s="28">
        <v>5.4227577385521935</v>
      </c>
      <c r="F26" s="28">
        <v>6.6957468650618077</v>
      </c>
      <c r="G26" s="28">
        <v>4.9444363324082703</v>
      </c>
      <c r="H26" s="28">
        <v>4.5182847188616195</v>
      </c>
      <c r="I26" s="28">
        <v>8.6095993544438958</v>
      </c>
      <c r="J26" s="28">
        <v>6.8400614427898612</v>
      </c>
      <c r="K26" s="28">
        <v>31.67207020921872</v>
      </c>
      <c r="L26" s="28">
        <v>100</v>
      </c>
    </row>
    <row r="27" spans="1:12" s="49" customFormat="1" ht="19.2" x14ac:dyDescent="0.5">
      <c r="A27" s="22" t="s">
        <v>34</v>
      </c>
      <c r="B27" s="28">
        <v>15.937700325029311</v>
      </c>
      <c r="C27" s="28">
        <v>10.01352227775099</v>
      </c>
      <c r="D27" s="28">
        <v>9.0712858880976786</v>
      </c>
      <c r="E27" s="28">
        <v>8.1067457099250291</v>
      </c>
      <c r="F27" s="28">
        <v>9.1593982531098419</v>
      </c>
      <c r="G27" s="28">
        <v>5.3461351513163695</v>
      </c>
      <c r="H27" s="28">
        <v>4.6588215026482303</v>
      </c>
      <c r="I27" s="28">
        <v>8.4454869872427416</v>
      </c>
      <c r="J27" s="28">
        <v>7.1318775610250409</v>
      </c>
      <c r="K27" s="28">
        <v>22.129026343854775</v>
      </c>
      <c r="L27" s="28">
        <v>100</v>
      </c>
    </row>
    <row r="28" spans="1:12" s="50" customFormat="1" ht="19.2" x14ac:dyDescent="0.5">
      <c r="A28" s="24" t="s">
        <v>35</v>
      </c>
      <c r="B28" s="24">
        <v>13.085431232628533</v>
      </c>
      <c r="C28" s="24">
        <v>10.350896457078079</v>
      </c>
      <c r="D28" s="24">
        <v>6.4563380666817922</v>
      </c>
      <c r="E28" s="24">
        <v>7.1322361151409606</v>
      </c>
      <c r="F28" s="24">
        <v>11.120669694387493</v>
      </c>
      <c r="G28" s="24">
        <v>6.2353275305087665</v>
      </c>
      <c r="H28" s="24">
        <v>4.6422146445939356</v>
      </c>
      <c r="I28" s="24">
        <v>11.414533644414336</v>
      </c>
      <c r="J28" s="24">
        <v>7.2044371284824411</v>
      </c>
      <c r="K28" s="24">
        <v>22.357915486083659</v>
      </c>
      <c r="L28" s="24">
        <v>100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1C8DC-CFE8-49C2-8847-2AFCA52E0760}">
  <dimension ref="A1:M27"/>
  <sheetViews>
    <sheetView workbookViewId="0">
      <selection activeCell="A4" sqref="A4"/>
    </sheetView>
  </sheetViews>
  <sheetFormatPr defaultColWidth="8.88671875" defaultRowHeight="14.4" x14ac:dyDescent="0.3"/>
  <cols>
    <col min="1" max="1" width="55.77734375" style="19" customWidth="1"/>
    <col min="2" max="2" width="10.88671875" style="19" customWidth="1"/>
    <col min="3" max="3" width="13" style="19" customWidth="1"/>
    <col min="4" max="4" width="10.33203125" style="19" customWidth="1"/>
    <col min="5" max="5" width="7.44140625" style="19" customWidth="1"/>
    <col min="6" max="6" width="8.33203125" style="19" customWidth="1"/>
    <col min="7" max="7" width="7.77734375" style="19" customWidth="1"/>
    <col min="8" max="8" width="9.21875" style="19" customWidth="1"/>
    <col min="9" max="9" width="9.88671875" style="19" customWidth="1"/>
    <col min="10" max="10" width="10.6640625" style="19" customWidth="1"/>
    <col min="11" max="11" width="8.33203125" style="19" bestFit="1" customWidth="1"/>
    <col min="12" max="12" width="8.6640625" style="19" customWidth="1"/>
    <col min="13" max="16384" width="8.88671875" style="19"/>
  </cols>
  <sheetData>
    <row r="1" spans="1:13" ht="19.2" x14ac:dyDescent="0.5">
      <c r="A1" s="24" t="s">
        <v>51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3" s="45" customFormat="1" ht="19.2" x14ac:dyDescent="0.5">
      <c r="A2" s="24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9</v>
      </c>
      <c r="K2" s="24" t="s">
        <v>10</v>
      </c>
      <c r="L2" s="24" t="s">
        <v>11</v>
      </c>
      <c r="M2" s="25"/>
    </row>
    <row r="3" spans="1:13" ht="19.2" x14ac:dyDescent="0.5">
      <c r="A3" s="23" t="s">
        <v>48</v>
      </c>
      <c r="B3" s="23">
        <f>'Table 1.2 GDP KP 2023'!B4/'Table 1.2 GDP KP 2023'!$B$28*100</f>
        <v>2.0308826214025508</v>
      </c>
      <c r="C3" s="23">
        <f>'Table 1.2 GDP KP 2023'!C4/'Table 1.2 GDP KP 2023'!$C$28*100</f>
        <v>18.238941541759974</v>
      </c>
      <c r="D3" s="23">
        <f>'Table 1.2 GDP KP 2023'!D4/'Table 1.2 GDP KP 2023'!$D$28*100</f>
        <v>29.876321125958484</v>
      </c>
      <c r="E3" s="23">
        <f>'Table 1.2 GDP KP 2023'!E4/'Table 1.2 GDP KP 2023'!$E$28*100</f>
        <v>25.518965486118706</v>
      </c>
      <c r="F3" s="23">
        <f>'Table 1.2 GDP KP 2023'!F4/'Table 1.2 GDP KP 2023'!$F$28*100</f>
        <v>17.347989920204284</v>
      </c>
      <c r="G3" s="23">
        <f>'Table 1.2 GDP KP 2023'!G4/'Table 1.2 GDP KP 2023'!$G$28*100</f>
        <v>7.2582483513677669</v>
      </c>
      <c r="H3" s="23">
        <f>'Table 1.2 GDP KP 2023'!H4/'Table 1.2 GDP KP 2023'!$H$28*100</f>
        <v>5.4594048749959097</v>
      </c>
      <c r="I3" s="23">
        <f>'Table 1.2 GDP KP 2023'!I4/'Table 1.2 GDP KP 2023'!$I$28*100</f>
        <v>11.531097739651813</v>
      </c>
      <c r="J3" s="23">
        <f>'Table 1.2 GDP KP 2023'!J4/'Table 1.2 GDP KP 2023'!$J$28*100</f>
        <v>17.899563237282699</v>
      </c>
      <c r="K3" s="23">
        <f>'Table 1.2 GDP KP 2023'!K4/'Table 1.2 GDP KP 2023'!$K$28*100</f>
        <v>1.3103778791066092</v>
      </c>
      <c r="L3" s="23">
        <f>'Table 1.2 GDP KP 2023'!L4/'Table 1.2 GDP KP 2023'!$L$28*100</f>
        <v>11.494869703563433</v>
      </c>
    </row>
    <row r="4" spans="1:13" ht="19.2" x14ac:dyDescent="0.5">
      <c r="A4" s="23" t="s">
        <v>12</v>
      </c>
      <c r="B4" s="23">
        <f>'Table 1.2 GDP KP 2023'!B5/'Table 1.2 GDP KP 2023'!$B$28*100</f>
        <v>0.81323297512088688</v>
      </c>
      <c r="C4" s="23">
        <f>'Table 1.2 GDP KP 2023'!C5/'Table 1.2 GDP KP 2023'!$C$28*100</f>
        <v>18.134745937078442</v>
      </c>
      <c r="D4" s="23">
        <f>'Table 1.2 GDP KP 2023'!D5/'Table 1.2 GDP KP 2023'!$D$28*100</f>
        <v>9.173971918346318</v>
      </c>
      <c r="E4" s="23">
        <f>'Table 1.2 GDP KP 2023'!E5/'Table 1.2 GDP KP 2023'!$E$28*100</f>
        <v>9.5787188805073509</v>
      </c>
      <c r="F4" s="23">
        <f>'Table 1.2 GDP KP 2023'!F5/'Table 1.2 GDP KP 2023'!$F$28*100</f>
        <v>28.085060110298709</v>
      </c>
      <c r="G4" s="23">
        <f>'Table 1.2 GDP KP 2023'!G5/'Table 1.2 GDP KP 2023'!$G$28*100</f>
        <v>17.4212817925767</v>
      </c>
      <c r="H4" s="23">
        <f>'Table 1.2 GDP KP 2023'!H5/'Table 1.2 GDP KP 2023'!$H$28*100</f>
        <v>22.238944587661429</v>
      </c>
      <c r="I4" s="23">
        <f>'Table 1.2 GDP KP 2023'!I5/'Table 1.2 GDP KP 2023'!$I$28*100</f>
        <v>32.586559342459296</v>
      </c>
      <c r="J4" s="23">
        <f>'Table 1.2 GDP KP 2023'!J5/'Table 1.2 GDP KP 2023'!$J$28*100</f>
        <v>8.1193867498714649</v>
      </c>
      <c r="K4" s="23">
        <f>'Table 1.2 GDP KP 2023'!K5/'Table 1.2 GDP KP 2023'!$K$28*100</f>
        <v>1.2631268953463834</v>
      </c>
      <c r="L4" s="23">
        <f>'Table 1.2 GDP KP 2023'!L5/'Table 1.2 GDP KP 2023'!$L$28*100</f>
        <v>13.04636081613333</v>
      </c>
    </row>
    <row r="5" spans="1:13" ht="19.2" x14ac:dyDescent="0.5">
      <c r="A5" s="23" t="s">
        <v>13</v>
      </c>
      <c r="B5" s="23">
        <f>'Table 1.2 GDP KP 2023'!B6/'Table 1.2 GDP KP 2023'!$B$28*100</f>
        <v>17.803216595703113</v>
      </c>
      <c r="C5" s="23">
        <f>'Table 1.2 GDP KP 2023'!C6/'Table 1.2 GDP KP 2023'!$C$28*100</f>
        <v>14.178393875060374</v>
      </c>
      <c r="D5" s="23">
        <f>'Table 1.2 GDP KP 2023'!D6/'Table 1.2 GDP KP 2023'!$D$28*100</f>
        <v>9.7224620708939788</v>
      </c>
      <c r="E5" s="23">
        <f>'Table 1.2 GDP KP 2023'!E6/'Table 1.2 GDP KP 2023'!$E$28*100</f>
        <v>15.063172097147092</v>
      </c>
      <c r="F5" s="23">
        <f>'Table 1.2 GDP KP 2023'!F6/'Table 1.2 GDP KP 2023'!$F$28*100</f>
        <v>8.2787840152149776</v>
      </c>
      <c r="G5" s="23">
        <f>'Table 1.2 GDP KP 2023'!G6/'Table 1.2 GDP KP 2023'!$G$28*100</f>
        <v>11.110313981698553</v>
      </c>
      <c r="H5" s="23">
        <f>'Table 1.2 GDP KP 2023'!H6/'Table 1.2 GDP KP 2023'!$H$28*100</f>
        <v>13.998771380788847</v>
      </c>
      <c r="I5" s="23">
        <f>'Table 1.2 GDP KP 2023'!I6/'Table 1.2 GDP KP 2023'!$I$28*100</f>
        <v>13.357314773175879</v>
      </c>
      <c r="J5" s="23">
        <f>'Table 1.2 GDP KP 2023'!J6/'Table 1.2 GDP KP 2023'!$J$28*100</f>
        <v>13.239148903329678</v>
      </c>
      <c r="K5" s="23">
        <f>'Table 1.2 GDP KP 2023'!K6/'Table 1.2 GDP KP 2023'!$K$28*100</f>
        <v>22.554209116491087</v>
      </c>
      <c r="L5" s="23">
        <f>'Table 1.2 GDP KP 2023'!L6/'Table 1.2 GDP KP 2023'!$L$28*100</f>
        <v>15.27833128533198</v>
      </c>
    </row>
    <row r="6" spans="1:13" ht="19.2" x14ac:dyDescent="0.5">
      <c r="A6" s="23" t="s">
        <v>14</v>
      </c>
      <c r="B6" s="23">
        <f>'Table 1.2 GDP KP 2023'!B7/'Table 1.2 GDP KP 2023'!$B$28*100</f>
        <v>9.2054802952390019E-3</v>
      </c>
      <c r="C6" s="23">
        <f>'Table 1.2 GDP KP 2023'!C7/'Table 1.2 GDP KP 2023'!$C$28*100</f>
        <v>0.34163840565632653</v>
      </c>
      <c r="D6" s="23">
        <f>'Table 1.2 GDP KP 2023'!D7/'Table 1.2 GDP KP 2023'!$D$28*100</f>
        <v>1.2923598638111058E-2</v>
      </c>
      <c r="E6" s="23">
        <f>'Table 1.2 GDP KP 2023'!E7/'Table 1.2 GDP KP 2023'!$E$28*100</f>
        <v>2.1387773320702595E-2</v>
      </c>
      <c r="F6" s="23">
        <f>'Table 1.2 GDP KP 2023'!F7/'Table 1.2 GDP KP 2023'!$F$28*100</f>
        <v>6.9692021515064733</v>
      </c>
      <c r="G6" s="23">
        <f>'Table 1.2 GDP KP 2023'!G7/'Table 1.2 GDP KP 2023'!$G$28*100</f>
        <v>18.828264858907794</v>
      </c>
      <c r="H6" s="23">
        <f>'Table 1.2 GDP KP 2023'!H7/'Table 1.2 GDP KP 2023'!$H$28*100</f>
        <v>0.16810183989963529</v>
      </c>
      <c r="I6" s="23">
        <f>'Table 1.2 GDP KP 2023'!I7/'Table 1.2 GDP KP 2023'!$I$28*100</f>
        <v>0.12177358886708008</v>
      </c>
      <c r="J6" s="23">
        <f>'Table 1.2 GDP KP 2023'!J7/'Table 1.2 GDP KP 2023'!$J$28*100</f>
        <v>0.67059582475546531</v>
      </c>
      <c r="K6" s="23">
        <f>'Table 1.2 GDP KP 2023'!K7/'Table 1.2 GDP KP 2023'!$K$28*100</f>
        <v>2.6273026703904578E-2</v>
      </c>
      <c r="L6" s="23">
        <f>'Table 1.2 GDP KP 2023'!L7/'Table 1.2 GDP KP 2023'!$L$28*100</f>
        <v>2.0288402409595183</v>
      </c>
    </row>
    <row r="7" spans="1:13" ht="19.2" x14ac:dyDescent="0.5">
      <c r="A7" s="23" t="s">
        <v>15</v>
      </c>
      <c r="B7" s="23">
        <f>'Table 1.2 GDP KP 2023'!B8/'Table 1.2 GDP KP 2023'!$B$28*100</f>
        <v>0.82124045359679032</v>
      </c>
      <c r="C7" s="23">
        <f>'Table 1.2 GDP KP 2023'!C8/'Table 1.2 GDP KP 2023'!$C$28*100</f>
        <v>0.32691648572217136</v>
      </c>
      <c r="D7" s="23">
        <f>'Table 1.2 GDP KP 2023'!D8/'Table 1.2 GDP KP 2023'!$D$28*100</f>
        <v>0.17944009351254839</v>
      </c>
      <c r="E7" s="23">
        <f>'Table 1.2 GDP KP 2023'!E8/'Table 1.2 GDP KP 2023'!$E$28*100</f>
        <v>0.25199562432618305</v>
      </c>
      <c r="F7" s="23">
        <f>'Table 1.2 GDP KP 2023'!F8/'Table 1.2 GDP KP 2023'!$F$28*100</f>
        <v>0.27207110850677313</v>
      </c>
      <c r="G7" s="23">
        <f>'Table 1.2 GDP KP 2023'!G8/'Table 1.2 GDP KP 2023'!$G$28*100</f>
        <v>0.13912559628595036</v>
      </c>
      <c r="H7" s="23">
        <f>'Table 1.2 GDP KP 2023'!H8/'Table 1.2 GDP KP 2023'!$H$28*100</f>
        <v>0.24331015444522536</v>
      </c>
      <c r="I7" s="23">
        <f>'Table 1.2 GDP KP 2023'!I8/'Table 1.2 GDP KP 2023'!$I$28*100</f>
        <v>0.51218882062335458</v>
      </c>
      <c r="J7" s="23">
        <f>'Table 1.2 GDP KP 2023'!J8/'Table 1.2 GDP KP 2023'!$J$28*100</f>
        <v>0.37238679792231294</v>
      </c>
      <c r="K7" s="23">
        <f>'Table 1.2 GDP KP 2023'!K8/'Table 1.2 GDP KP 2023'!$K$28*100</f>
        <v>0.72241627273695452</v>
      </c>
      <c r="L7" s="23">
        <f>'Table 1.2 GDP KP 2023'!L8/'Table 1.2 GDP KP 2023'!$L$28*100</f>
        <v>0.4676829879201212</v>
      </c>
    </row>
    <row r="8" spans="1:13" ht="19.2" x14ac:dyDescent="0.5">
      <c r="A8" s="23" t="s">
        <v>16</v>
      </c>
      <c r="B8" s="23">
        <f>'Table 1.2 GDP KP 2023'!B9/'Table 1.2 GDP KP 2023'!$B$28*100</f>
        <v>3.9852687028873133</v>
      </c>
      <c r="C8" s="23">
        <f>'Table 1.2 GDP KP 2023'!C9/'Table 1.2 GDP KP 2023'!$C$28*100</f>
        <v>1.7508384033911533</v>
      </c>
      <c r="D8" s="23">
        <f>'Table 1.2 GDP KP 2023'!D9/'Table 1.2 GDP KP 2023'!$D$28*100</f>
        <v>2.4990149544387008</v>
      </c>
      <c r="E8" s="23">
        <f>'Table 1.2 GDP KP 2023'!E9/'Table 1.2 GDP KP 2023'!$E$28*100</f>
        <v>2.4223844981812395</v>
      </c>
      <c r="F8" s="23">
        <f>'Table 1.2 GDP KP 2023'!F9/'Table 1.2 GDP KP 2023'!$F$28*100</f>
        <v>2.0144034834640463</v>
      </c>
      <c r="G8" s="23">
        <f>'Table 1.2 GDP KP 2023'!G9/'Table 1.2 GDP KP 2023'!$G$28*100</f>
        <v>1.9516353303435003</v>
      </c>
      <c r="H8" s="23">
        <f>'Table 1.2 GDP KP 2023'!H9/'Table 1.2 GDP KP 2023'!$H$28*100</f>
        <v>1.8067454306208228</v>
      </c>
      <c r="I8" s="23">
        <f>'Table 1.2 GDP KP 2023'!I9/'Table 1.2 GDP KP 2023'!$I$28*100</f>
        <v>1.6608267339214167</v>
      </c>
      <c r="J8" s="23">
        <f>'Table 1.2 GDP KP 2023'!J9/'Table 1.2 GDP KP 2023'!$J$28*100</f>
        <v>1.5281286963741749</v>
      </c>
      <c r="K8" s="23">
        <f>'Table 1.2 GDP KP 2023'!K9/'Table 1.2 GDP KP 2023'!$K$28*100</f>
        <v>2.9902548790788566</v>
      </c>
      <c r="L8" s="23">
        <f>'Table 1.2 GDP KP 2023'!L9/'Table 1.2 GDP KP 2023'!$L$28*100</f>
        <v>2.4343375512813759</v>
      </c>
    </row>
    <row r="9" spans="1:13" ht="19.2" x14ac:dyDescent="0.5">
      <c r="A9" s="23" t="s">
        <v>17</v>
      </c>
      <c r="B9" s="23">
        <f>'Table 1.2 GDP KP 2023'!B10/'Table 1.2 GDP KP 2023'!$B$28*100</f>
        <v>18.320781869550391</v>
      </c>
      <c r="C9" s="23">
        <f>'Table 1.2 GDP KP 2023'!C10/'Table 1.2 GDP KP 2023'!$C$28*100</f>
        <v>10.548116027577292</v>
      </c>
      <c r="D9" s="23">
        <f>'Table 1.2 GDP KP 2023'!D10/'Table 1.2 GDP KP 2023'!$D$28*100</f>
        <v>9.2540034236965631</v>
      </c>
      <c r="E9" s="23">
        <f>'Table 1.2 GDP KP 2023'!E10/'Table 1.2 GDP KP 2023'!$E$28*100</f>
        <v>6.3456372563876418</v>
      </c>
      <c r="F9" s="23">
        <f>'Table 1.2 GDP KP 2023'!F10/'Table 1.2 GDP KP 2023'!$F$28*100</f>
        <v>6.7321337839405793</v>
      </c>
      <c r="G9" s="23">
        <f>'Table 1.2 GDP KP 2023'!G10/'Table 1.2 GDP KP 2023'!$G$28*100</f>
        <v>6.4303949812072796</v>
      </c>
      <c r="H9" s="23">
        <f>'Table 1.2 GDP KP 2023'!H10/'Table 1.2 GDP KP 2023'!$H$28*100</f>
        <v>13.463559919976905</v>
      </c>
      <c r="I9" s="23">
        <f>'Table 1.2 GDP KP 2023'!I10/'Table 1.2 GDP KP 2023'!$I$28*100</f>
        <v>8.7787560409032928</v>
      </c>
      <c r="J9" s="23">
        <f>'Table 1.2 GDP KP 2023'!J10/'Table 1.2 GDP KP 2023'!$J$28*100</f>
        <v>12.064019259649541</v>
      </c>
      <c r="K9" s="23">
        <f>'Table 1.2 GDP KP 2023'!K10/'Table 1.2 GDP KP 2023'!$K$28*100</f>
        <v>16.213921539413064</v>
      </c>
      <c r="L9" s="23">
        <f>'Table 1.2 GDP KP 2023'!L10/'Table 1.2 GDP KP 2023'!$L$28*100</f>
        <v>11.814154836352735</v>
      </c>
    </row>
    <row r="10" spans="1:13" ht="19.2" x14ac:dyDescent="0.5">
      <c r="A10" s="23" t="s">
        <v>18</v>
      </c>
      <c r="B10" s="23">
        <f>'Table 1.2 GDP KP 2023'!B11/'Table 1.2 GDP KP 2023'!$B$28*100</f>
        <v>2.6814402929489312</v>
      </c>
      <c r="C10" s="23">
        <f>'Table 1.2 GDP KP 2023'!C11/'Table 1.2 GDP KP 2023'!$C$28*100</f>
        <v>2.6587623656769779</v>
      </c>
      <c r="D10" s="23">
        <f>'Table 1.2 GDP KP 2023'!D11/'Table 1.2 GDP KP 2023'!$D$28*100</f>
        <v>2.0960885686416124</v>
      </c>
      <c r="E10" s="23">
        <f>'Table 1.2 GDP KP 2023'!E11/'Table 1.2 GDP KP 2023'!$E$28*100</f>
        <v>2.99949649669992</v>
      </c>
      <c r="F10" s="23">
        <f>'Table 1.2 GDP KP 2023'!F11/'Table 1.2 GDP KP 2023'!$F$28*100</f>
        <v>2.4819843017031968</v>
      </c>
      <c r="G10" s="23">
        <f>'Table 1.2 GDP KP 2023'!G11/'Table 1.2 GDP KP 2023'!$G$28*100</f>
        <v>2.8725764535779401</v>
      </c>
      <c r="H10" s="23">
        <f>'Table 1.2 GDP KP 2023'!H11/'Table 1.2 GDP KP 2023'!$H$28*100</f>
        <v>3.9974798139993881</v>
      </c>
      <c r="I10" s="23">
        <f>'Table 1.2 GDP KP 2023'!I11/'Table 1.2 GDP KP 2023'!$I$28*100</f>
        <v>2.2553763759132499</v>
      </c>
      <c r="J10" s="23">
        <f>'Table 1.2 GDP KP 2023'!J11/'Table 1.2 GDP KP 2023'!$J$28*100</f>
        <v>3.8207480036428461</v>
      </c>
      <c r="K10" s="23">
        <f>'Table 1.2 GDP KP 2023'!K11/'Table 1.2 GDP KP 2023'!$K$28*100</f>
        <v>4.2081557108671284</v>
      </c>
      <c r="L10" s="23">
        <f>'Table 1.2 GDP KP 2023'!L11/'Table 1.2 GDP KP 2023'!$L$28*100</f>
        <v>3.0911886493911762</v>
      </c>
    </row>
    <row r="11" spans="1:13" ht="19.2" x14ac:dyDescent="0.5">
      <c r="A11" s="23" t="s">
        <v>19</v>
      </c>
      <c r="B11" s="23">
        <f>'Table 1.2 GDP KP 2023'!B12/'Table 1.2 GDP KP 2023'!$B$28*100</f>
        <v>3.635307905408796</v>
      </c>
      <c r="C11" s="23">
        <f>'Table 1.2 GDP KP 2023'!C12/'Table 1.2 GDP KP 2023'!$C$28*100</f>
        <v>1.9387213879578973</v>
      </c>
      <c r="D11" s="23">
        <f>'Table 1.2 GDP KP 2023'!D12/'Table 1.2 GDP KP 2023'!$D$28*100</f>
        <v>1.8751584105061341</v>
      </c>
      <c r="E11" s="23">
        <f>'Table 1.2 GDP KP 2023'!E12/'Table 1.2 GDP KP 2023'!$E$28*100</f>
        <v>2.042604313317308</v>
      </c>
      <c r="F11" s="23">
        <f>'Table 1.2 GDP KP 2023'!F12/'Table 1.2 GDP KP 2023'!$F$28*100</f>
        <v>1.4737577285734766</v>
      </c>
      <c r="G11" s="23">
        <f>'Table 1.2 GDP KP 2023'!G12/'Table 1.2 GDP KP 2023'!$G$28*100</f>
        <v>1.9078455672341958</v>
      </c>
      <c r="H11" s="23">
        <f>'Table 1.2 GDP KP 2023'!H12/'Table 1.2 GDP KP 2023'!$H$28*100</f>
        <v>2.3090137998756672</v>
      </c>
      <c r="I11" s="23">
        <f>'Table 1.2 GDP KP 2023'!I12/'Table 1.2 GDP KP 2023'!$I$28*100</f>
        <v>1.3977994771108737</v>
      </c>
      <c r="J11" s="23">
        <f>'Table 1.2 GDP KP 2023'!J12/'Table 1.2 GDP KP 2023'!$J$28*100</f>
        <v>2.156861882637616</v>
      </c>
      <c r="K11" s="23">
        <f>'Table 1.2 GDP KP 2023'!K12/'Table 1.2 GDP KP 2023'!$K$28*100</f>
        <v>2.4594023463481505</v>
      </c>
      <c r="L11" s="23">
        <f>'Table 1.2 GDP KP 2023'!L12/'Table 1.2 GDP KP 2023'!$L$28*100</f>
        <v>2.1967252013046443</v>
      </c>
    </row>
    <row r="12" spans="1:13" ht="19.2" x14ac:dyDescent="0.5">
      <c r="A12" s="23" t="s">
        <v>20</v>
      </c>
      <c r="B12" s="23">
        <f>'Table 1.2 GDP KP 2023'!B13/'Table 1.2 GDP KP 2023'!$B$28*100</f>
        <v>2.6472951468676245</v>
      </c>
      <c r="C12" s="23">
        <f>'Table 1.2 GDP KP 2023'!C13/'Table 1.2 GDP KP 2023'!$C$28*100</f>
        <v>1.5324862720286561</v>
      </c>
      <c r="D12" s="23">
        <f>'Table 1.2 GDP KP 2023'!D13/'Table 1.2 GDP KP 2023'!$D$28*100</f>
        <v>1.4657876569202599</v>
      </c>
      <c r="E12" s="23">
        <f>'Table 1.2 GDP KP 2023'!E13/'Table 1.2 GDP KP 2023'!$E$28*100</f>
        <v>1.748120879937854</v>
      </c>
      <c r="F12" s="23">
        <f>'Table 1.2 GDP KP 2023'!F13/'Table 1.2 GDP KP 2023'!$F$28*100</f>
        <v>1.4052862213150628</v>
      </c>
      <c r="G12" s="23">
        <f>'Table 1.2 GDP KP 2023'!G13/'Table 1.2 GDP KP 2023'!$G$28*100</f>
        <v>1.0869530322699734</v>
      </c>
      <c r="H12" s="23">
        <f>'Table 1.2 GDP KP 2023'!H13/'Table 1.2 GDP KP 2023'!$H$28*100</f>
        <v>2.3382094796611708</v>
      </c>
      <c r="I12" s="23">
        <f>'Table 1.2 GDP KP 2023'!I13/'Table 1.2 GDP KP 2023'!$I$28*100</f>
        <v>1.2834598552599097</v>
      </c>
      <c r="J12" s="23">
        <f>'Table 1.2 GDP KP 2023'!J13/'Table 1.2 GDP KP 2023'!$J$28*100</f>
        <v>2.0450085477687363</v>
      </c>
      <c r="K12" s="23">
        <f>'Table 1.2 GDP KP 2023'!K13/'Table 1.2 GDP KP 2023'!$K$28*100</f>
        <v>2.2406457947409626</v>
      </c>
      <c r="L12" s="23">
        <f>'Table 1.2 GDP KP 2023'!L13/'Table 1.2 GDP KP 2023'!$L$28*100</f>
        <v>1.8526174229253538</v>
      </c>
    </row>
    <row r="13" spans="1:13" ht="19.2" x14ac:dyDescent="0.5">
      <c r="A13" s="23" t="s">
        <v>36</v>
      </c>
      <c r="B13" s="23">
        <f>'Table 1.2 GDP KP 2023'!B14/'Table 1.2 GDP KP 2023'!$B$28*100</f>
        <v>15.254565894426225</v>
      </c>
      <c r="C13" s="23">
        <f>'Table 1.2 GDP KP 2023'!C14/'Table 1.2 GDP KP 2023'!$C$28*100</f>
        <v>8.2900810561110365</v>
      </c>
      <c r="D13" s="23">
        <f>'Table 1.2 GDP KP 2023'!D14/'Table 1.2 GDP KP 2023'!$D$28*100</f>
        <v>8.6735638954847083</v>
      </c>
      <c r="E13" s="23">
        <f>'Table 1.2 GDP KP 2023'!E14/'Table 1.2 GDP KP 2023'!$E$28*100</f>
        <v>8.104332754840506</v>
      </c>
      <c r="F13" s="23">
        <f>'Table 1.2 GDP KP 2023'!F14/'Table 1.2 GDP KP 2023'!$F$28*100</f>
        <v>7.6619929818288925</v>
      </c>
      <c r="G13" s="23">
        <f>'Table 1.2 GDP KP 2023'!G14/'Table 1.2 GDP KP 2023'!$G$28*100</f>
        <v>8.9742787823871204</v>
      </c>
      <c r="H13" s="23">
        <f>'Table 1.2 GDP KP 2023'!H14/'Table 1.2 GDP KP 2023'!$H$28*100</f>
        <v>8.7838514485268089</v>
      </c>
      <c r="I13" s="23">
        <f>'Table 1.2 GDP KP 2023'!I14/'Table 1.2 GDP KP 2023'!$I$28*100</f>
        <v>6.4809803543531208</v>
      </c>
      <c r="J13" s="23">
        <f>'Table 1.2 GDP KP 2023'!J14/'Table 1.2 GDP KP 2023'!$J$28*100</f>
        <v>10.043450896909558</v>
      </c>
      <c r="K13" s="23">
        <f>'Table 1.2 GDP KP 2023'!K14/'Table 1.2 GDP KP 2023'!$K$28*100</f>
        <v>16.062877587648128</v>
      </c>
      <c r="L13" s="23">
        <f>'Table 1.2 GDP KP 2023'!L14/'Table 1.2 GDP KP 2023'!$L$28*100</f>
        <v>10.868994823859373</v>
      </c>
    </row>
    <row r="14" spans="1:13" ht="19.2" x14ac:dyDescent="0.5">
      <c r="A14" s="23" t="s">
        <v>22</v>
      </c>
      <c r="B14" s="23">
        <f>'Table 1.2 GDP KP 2023'!B15/'Table 1.2 GDP KP 2023'!$B$28*100</f>
        <v>2.9276876819048807</v>
      </c>
      <c r="C14" s="23">
        <f>'Table 1.2 GDP KP 2023'!C15/'Table 1.2 GDP KP 2023'!$C$28*100</f>
        <v>2.3433971750962512</v>
      </c>
      <c r="D14" s="23">
        <f>'Table 1.2 GDP KP 2023'!D15/'Table 1.2 GDP KP 2023'!$D$28*100</f>
        <v>1.9866070106054838</v>
      </c>
      <c r="E14" s="23">
        <f>'Table 1.2 GDP KP 2023'!E15/'Table 1.2 GDP KP 2023'!$E$28*100</f>
        <v>2.7367768179858007</v>
      </c>
      <c r="F14" s="23">
        <f>'Table 1.2 GDP KP 2023'!F15/'Table 1.2 GDP KP 2023'!$F$28*100</f>
        <v>2.0098026528611883</v>
      </c>
      <c r="G14" s="23">
        <f>'Table 1.2 GDP KP 2023'!G15/'Table 1.2 GDP KP 2023'!$G$28*100</f>
        <v>1.325377819127435</v>
      </c>
      <c r="H14" s="23">
        <f>'Table 1.2 GDP KP 2023'!H15/'Table 1.2 GDP KP 2023'!$H$28*100</f>
        <v>2.6262807157724066</v>
      </c>
      <c r="I14" s="23">
        <f>'Table 1.2 GDP KP 2023'!I15/'Table 1.2 GDP KP 2023'!$I$28*100</f>
        <v>2.2599315746397242</v>
      </c>
      <c r="J14" s="23">
        <f>'Table 1.2 GDP KP 2023'!J15/'Table 1.2 GDP KP 2023'!$J$28*100</f>
        <v>3.374890971404144</v>
      </c>
      <c r="K14" s="23">
        <f>'Table 1.2 GDP KP 2023'!K15/'Table 1.2 GDP KP 2023'!$K$28*100</f>
        <v>3.1109556620055252</v>
      </c>
      <c r="L14" s="23">
        <f>'Table 1.2 GDP KP 2023'!L15/'Table 1.2 GDP KP 2023'!$L$28*100</f>
        <v>2.5766600457355495</v>
      </c>
    </row>
    <row r="15" spans="1:13" ht="19.2" x14ac:dyDescent="0.5">
      <c r="A15" s="23" t="s">
        <v>23</v>
      </c>
      <c r="B15" s="23">
        <f>'Table 1.2 GDP KP 2023'!B16/'Table 1.2 GDP KP 2023'!$B$28*100</f>
        <v>0.87872366047379369</v>
      </c>
      <c r="C15" s="23">
        <f>'Table 1.2 GDP KP 2023'!C16/'Table 1.2 GDP KP 2023'!$C$28*100</f>
        <v>0.41164566145948117</v>
      </c>
      <c r="D15" s="23">
        <f>'Table 1.2 GDP KP 2023'!D16/'Table 1.2 GDP KP 2023'!$D$28*100</f>
        <v>0.47129842244454329</v>
      </c>
      <c r="E15" s="23">
        <f>'Table 1.2 GDP KP 2023'!E16/'Table 1.2 GDP KP 2023'!$E$28*100</f>
        <v>0.28428899010224173</v>
      </c>
      <c r="F15" s="23">
        <f>'Table 1.2 GDP KP 2023'!F16/'Table 1.2 GDP KP 2023'!$F$28*100</f>
        <v>0.30107074786067373</v>
      </c>
      <c r="G15" s="23">
        <f>'Table 1.2 GDP KP 2023'!G16/'Table 1.2 GDP KP 2023'!$G$28*100</f>
        <v>0.27328906862984642</v>
      </c>
      <c r="H15" s="23">
        <f>'Table 1.2 GDP KP 2023'!H16/'Table 1.2 GDP KP 2023'!$H$28*100</f>
        <v>0.18507198935915373</v>
      </c>
      <c r="I15" s="23">
        <f>'Table 1.2 GDP KP 2023'!I16/'Table 1.2 GDP KP 2023'!$I$28*100</f>
        <v>0.5042294752674219</v>
      </c>
      <c r="J15" s="23">
        <f>'Table 1.2 GDP KP 2023'!J16/'Table 1.2 GDP KP 2023'!$J$28*100</f>
        <v>0.4465775859398744</v>
      </c>
      <c r="K15" s="23">
        <f>'Table 1.2 GDP KP 2023'!K16/'Table 1.2 GDP KP 2023'!$K$28*100</f>
        <v>1.3415650191518831</v>
      </c>
      <c r="L15" s="23">
        <f>'Table 1.2 GDP KP 2023'!L16/'Table 1.2 GDP KP 2023'!$L$28*100</f>
        <v>0.65798601841645632</v>
      </c>
    </row>
    <row r="16" spans="1:13" ht="19.2" x14ac:dyDescent="0.5">
      <c r="A16" s="23" t="s">
        <v>24</v>
      </c>
      <c r="B16" s="23">
        <f>'Table 1.2 GDP KP 2023'!B17/'Table 1.2 GDP KP 2023'!$B$28*100</f>
        <v>2.8387750799076401</v>
      </c>
      <c r="C16" s="23">
        <f>'Table 1.2 GDP KP 2023'!C17/'Table 1.2 GDP KP 2023'!$C$28*100</f>
        <v>1.8123819246215658</v>
      </c>
      <c r="D16" s="23">
        <f>'Table 1.2 GDP KP 2023'!D17/'Table 1.2 GDP KP 2023'!$D$28*100</f>
        <v>2.2627400210041442</v>
      </c>
      <c r="E16" s="23">
        <f>'Table 1.2 GDP KP 2023'!E17/'Table 1.2 GDP KP 2023'!$E$28*100</f>
        <v>3.124073879739881</v>
      </c>
      <c r="F16" s="23">
        <f>'Table 1.2 GDP KP 2023'!F17/'Table 1.2 GDP KP 2023'!$F$28*100</f>
        <v>1.2594535696340041</v>
      </c>
      <c r="G16" s="23">
        <f>'Table 1.2 GDP KP 2023'!G17/'Table 1.2 GDP KP 2023'!$G$28*100</f>
        <v>2.4073853587752443</v>
      </c>
      <c r="H16" s="23">
        <f>'Table 1.2 GDP KP 2023'!H17/'Table 1.2 GDP KP 2023'!$H$28*100</f>
        <v>1.0033718356555688</v>
      </c>
      <c r="I16" s="23">
        <f>'Table 1.2 GDP KP 2023'!I17/'Table 1.2 GDP KP 2023'!$I$28*100</f>
        <v>2.0830477960083993</v>
      </c>
      <c r="J16" s="23">
        <f>'Table 1.2 GDP KP 2023'!J17/'Table 1.2 GDP KP 2023'!$J$28*100</f>
        <v>1.8831012227733503</v>
      </c>
      <c r="K16" s="23">
        <f>'Table 1.2 GDP KP 2023'!K17/'Table 1.2 GDP KP 2023'!$K$28*100</f>
        <v>3.5643887181493388</v>
      </c>
      <c r="L16" s="23">
        <f>'Table 1.2 GDP KP 2023'!L17/'Table 1.2 GDP KP 2023'!$L$28*100</f>
        <v>2.435708265820054</v>
      </c>
    </row>
    <row r="17" spans="1:12" ht="19.2" x14ac:dyDescent="0.5">
      <c r="A17" s="23" t="s">
        <v>37</v>
      </c>
      <c r="B17" s="23">
        <f>'Table 1.2 GDP KP 2023'!B18/'Table 1.2 GDP KP 2023'!$B$28*100</f>
        <v>5.8872949147727525</v>
      </c>
      <c r="C17" s="23">
        <f>'Table 1.2 GDP KP 2023'!C18/'Table 1.2 GDP KP 2023'!$C$28*100</f>
        <v>3.3383896740619661</v>
      </c>
      <c r="D17" s="23">
        <f>'Table 1.2 GDP KP 2023'!D18/'Table 1.2 GDP KP 2023'!$D$28*100</f>
        <v>5.8331330067950082</v>
      </c>
      <c r="E17" s="23">
        <f>'Table 1.2 GDP KP 2023'!E18/'Table 1.2 GDP KP 2023'!$E$28*100</f>
        <v>4.8939837650637577</v>
      </c>
      <c r="F17" s="23">
        <f>'Table 1.2 GDP KP 2023'!F18/'Table 1.2 GDP KP 2023'!$F$28*100</f>
        <v>2.5165693409584073</v>
      </c>
      <c r="G17" s="23">
        <f>'Table 1.2 GDP KP 2023'!G18/'Table 1.2 GDP KP 2023'!$G$28*100</f>
        <v>5.0452434828382389</v>
      </c>
      <c r="H17" s="23">
        <f>'Table 1.2 GDP KP 2023'!H18/'Table 1.2 GDP KP 2023'!$H$28*100</f>
        <v>5.4555152411225718</v>
      </c>
      <c r="I17" s="23">
        <f>'Table 1.2 GDP KP 2023'!I18/'Table 1.2 GDP KP 2023'!$I$28*100</f>
        <v>2.9834488101512742</v>
      </c>
      <c r="J17" s="23">
        <f>'Table 1.2 GDP KP 2023'!J18/'Table 1.2 GDP KP 2023'!$J$28*100</f>
        <v>5.6194992424567971</v>
      </c>
      <c r="K17" s="23">
        <f>'Table 1.2 GDP KP 2023'!K18/'Table 1.2 GDP KP 2023'!$K$28*100</f>
        <v>4.113154841084266</v>
      </c>
      <c r="L17" s="23">
        <f>'Table 1.2 GDP KP 2023'!L18/'Table 1.2 GDP KP 2023'!$L$28*100</f>
        <v>4.3603076861567134</v>
      </c>
    </row>
    <row r="18" spans="1:12" ht="19.2" x14ac:dyDescent="0.5">
      <c r="A18" s="23" t="s">
        <v>26</v>
      </c>
      <c r="B18" s="23">
        <f>'Table 1.2 GDP KP 2023'!B19/'Table 1.2 GDP KP 2023'!$B$28*100</f>
        <v>5.3188897105612893</v>
      </c>
      <c r="C18" s="23">
        <f>'Table 1.2 GDP KP 2023'!C19/'Table 1.2 GDP KP 2023'!$C$28*100</f>
        <v>3.9895473494330971</v>
      </c>
      <c r="D18" s="23">
        <f>'Table 1.2 GDP KP 2023'!D19/'Table 1.2 GDP KP 2023'!$D$28*100</f>
        <v>6.0353455116708172</v>
      </c>
      <c r="E18" s="23">
        <f>'Table 1.2 GDP KP 2023'!E19/'Table 1.2 GDP KP 2023'!$E$28*100</f>
        <v>4.7312276883912547</v>
      </c>
      <c r="F18" s="23">
        <f>'Table 1.2 GDP KP 2023'!F19/'Table 1.2 GDP KP 2023'!$F$28*100</f>
        <v>3.1021139524380028</v>
      </c>
      <c r="G18" s="23">
        <f>'Table 1.2 GDP KP 2023'!G19/'Table 1.2 GDP KP 2023'!$G$28*100</f>
        <v>3.2658340692584678</v>
      </c>
      <c r="H18" s="23">
        <f>'Table 1.2 GDP KP 2023'!H19/'Table 1.2 GDP KP 2023'!$H$28*100</f>
        <v>4.8097919166682832</v>
      </c>
      <c r="I18" s="23">
        <f>'Table 1.2 GDP KP 2023'!I19/'Table 1.2 GDP KP 2023'!$I$28*100</f>
        <v>3.6677143608037901</v>
      </c>
      <c r="J18" s="23">
        <f>'Table 1.2 GDP KP 2023'!J19/'Table 1.2 GDP KP 2023'!$J$28*100</f>
        <v>5.4785828819022848</v>
      </c>
      <c r="K18" s="23">
        <f>'Table 1.2 GDP KP 2023'!K19/'Table 1.2 GDP KP 2023'!$K$28*100</f>
        <v>3.4536693335828517</v>
      </c>
      <c r="L18" s="23">
        <f>'Table 1.2 GDP KP 2023'!L19/'Table 1.2 GDP KP 2023'!$L$28*100</f>
        <v>4.2015994486958297</v>
      </c>
    </row>
    <row r="19" spans="1:12" ht="19.2" x14ac:dyDescent="0.5">
      <c r="A19" s="23" t="s">
        <v>38</v>
      </c>
      <c r="B19" s="23">
        <f>'Table 1.2 GDP KP 2023'!B20/'Table 1.2 GDP KP 2023'!$B$28*100</f>
        <v>2.411016212820956</v>
      </c>
      <c r="C19" s="23">
        <f>'Table 1.2 GDP KP 2023'!C20/'Table 1.2 GDP KP 2023'!$C$28*100</f>
        <v>2.0815876966139917</v>
      </c>
      <c r="D19" s="23">
        <f>'Table 1.2 GDP KP 2023'!D20/'Table 1.2 GDP KP 2023'!$D$28*100</f>
        <v>2.6728459585977733</v>
      </c>
      <c r="E19" s="23">
        <f>'Table 1.2 GDP KP 2023'!E20/'Table 1.2 GDP KP 2023'!$E$28*100</f>
        <v>2.3334191719021815</v>
      </c>
      <c r="F19" s="23">
        <f>'Table 1.2 GDP KP 2023'!F20/'Table 1.2 GDP KP 2023'!$F$28*100</f>
        <v>1.7661902207096771</v>
      </c>
      <c r="G19" s="23">
        <f>'Table 1.2 GDP KP 2023'!G20/'Table 1.2 GDP KP 2023'!$G$28*100</f>
        <v>1.6663853598069007</v>
      </c>
      <c r="H19" s="23">
        <f>'Table 1.2 GDP KP 2023'!H20/'Table 1.2 GDP KP 2023'!$H$28*100</f>
        <v>1.7514706128491349</v>
      </c>
      <c r="I19" s="23">
        <f>'Table 1.2 GDP KP 2023'!I20/'Table 1.2 GDP KP 2023'!$I$28*100</f>
        <v>1.4681115963637374</v>
      </c>
      <c r="J19" s="23">
        <f>'Table 1.2 GDP KP 2023'!J20/'Table 1.2 GDP KP 2023'!$J$28*100</f>
        <v>2.1719004358778951</v>
      </c>
      <c r="K19" s="23">
        <f>'Table 1.2 GDP KP 2023'!K20/'Table 1.2 GDP KP 2023'!$K$28*100</f>
        <v>1.9745098240465806</v>
      </c>
      <c r="L19" s="23">
        <f>'Table 1.2 GDP KP 2023'!L20/'Table 1.2 GDP KP 2023'!$L$28*100</f>
        <v>2.0193562420149003</v>
      </c>
    </row>
    <row r="20" spans="1:12" ht="19.2" x14ac:dyDescent="0.5">
      <c r="A20" s="23" t="s">
        <v>28</v>
      </c>
      <c r="B20" s="23">
        <f>'Table 1.2 GDP KP 2023'!B21/'Table 1.2 GDP KP 2023'!$B$28*100</f>
        <v>6.5890869682940487E-2</v>
      </c>
      <c r="C20" s="23">
        <f>'Table 1.2 GDP KP 2023'!C21/'Table 1.2 GDP KP 2023'!$C$28*100</f>
        <v>0.10021336233343783</v>
      </c>
      <c r="D20" s="23">
        <f>'Table 1.2 GDP KP 2023'!D21/'Table 1.2 GDP KP 2023'!$D$28*100</f>
        <v>0.12544859270775569</v>
      </c>
      <c r="E20" s="23">
        <f>'Table 1.2 GDP KP 2023'!E21/'Table 1.2 GDP KP 2023'!$E$28*100</f>
        <v>0.10590929191010391</v>
      </c>
      <c r="F20" s="23">
        <f>'Table 1.2 GDP KP 2023'!F21/'Table 1.2 GDP KP 2023'!$F$28*100</f>
        <v>9.8117255054202671E-2</v>
      </c>
      <c r="G20" s="23">
        <f>'Table 1.2 GDP KP 2023'!G21/'Table 1.2 GDP KP 2023'!$G$28*100</f>
        <v>0.18193418879313289</v>
      </c>
      <c r="H20" s="23">
        <f>'Table 1.2 GDP KP 2023'!H21/'Table 1.2 GDP KP 2023'!$H$28*100</f>
        <v>0.18437350898255969</v>
      </c>
      <c r="I20" s="23">
        <f>'Table 1.2 GDP KP 2023'!I21/'Table 1.2 GDP KP 2023'!$I$28*100</f>
        <v>0.109374988844675</v>
      </c>
      <c r="J20" s="23">
        <f>'Table 1.2 GDP KP 2023'!J21/'Table 1.2 GDP KP 2023'!$J$28*100</f>
        <v>6.9941674805690177E-2</v>
      </c>
      <c r="K20" s="23">
        <f>'Table 1.2 GDP KP 2023'!K21/'Table 1.2 GDP KP 2023'!$K$28*100</f>
        <v>0.20934135885875635</v>
      </c>
      <c r="L20" s="23">
        <f>'Table 1.2 GDP KP 2023'!L21/'Table 1.2 GDP KP 2023'!$L$28*100</f>
        <v>0.12979383302129474</v>
      </c>
    </row>
    <row r="21" spans="1:12" ht="19.2" x14ac:dyDescent="0.5">
      <c r="A21" s="23" t="s">
        <v>29</v>
      </c>
      <c r="B21" s="23">
        <f>'Table 1.2 GDP KP 2023'!B22/'Table 1.2 GDP KP 2023'!$B$28*100</f>
        <v>3.2873123082284219</v>
      </c>
      <c r="C21" s="23">
        <f>'Table 1.2 GDP KP 2023'!C22/'Table 1.2 GDP KP 2023'!$C$28*100</f>
        <v>2.5131033650518595</v>
      </c>
      <c r="D21" s="23">
        <f>'Table 1.2 GDP KP 2023'!D22/'Table 1.2 GDP KP 2023'!$D$28*100</f>
        <v>2.0147269845991187</v>
      </c>
      <c r="E21" s="23">
        <f>'Table 1.2 GDP KP 2023'!E22/'Table 1.2 GDP KP 2023'!$E$28*100</f>
        <v>2.9464850220635812</v>
      </c>
      <c r="F21" s="23">
        <f>'Table 1.2 GDP KP 2023'!F22/'Table 1.2 GDP KP 2023'!$F$28*100</f>
        <v>2.5419051799954229</v>
      </c>
      <c r="G21" s="23">
        <f>'Table 1.2 GDP KP 2023'!G22/'Table 1.2 GDP KP 2023'!$G$28*100</f>
        <v>2.7019838876816014</v>
      </c>
      <c r="H21" s="23">
        <f>'Table 1.2 GDP KP 2023'!H22/'Table 1.2 GDP KP 2023'!$H$28*100</f>
        <v>2.9774926764815532</v>
      </c>
      <c r="I21" s="23">
        <f>'Table 1.2 GDP KP 2023'!I22/'Table 1.2 GDP KP 2023'!$I$28*100</f>
        <v>2.374022407908984</v>
      </c>
      <c r="J21" s="23">
        <f>'Table 1.2 GDP KP 2023'!J22/'Table 1.2 GDP KP 2023'!$J$28*100</f>
        <v>3.3439188727640192</v>
      </c>
      <c r="K21" s="23">
        <f>'Table 1.2 GDP KP 2023'!K22/'Table 1.2 GDP KP 2023'!$K$28*100</f>
        <v>3.9044266577142586</v>
      </c>
      <c r="L21" s="23">
        <f>'Table 1.2 GDP KP 2023'!L22/'Table 1.2 GDP KP 2023'!$L$28*100</f>
        <v>3.0048268192194949</v>
      </c>
    </row>
    <row r="22" spans="1:12" ht="19.2" x14ac:dyDescent="0.5">
      <c r="A22" s="23" t="s">
        <v>39</v>
      </c>
      <c r="B22" s="23">
        <f>'Table 1.2 GDP KP 2023'!B23/'Table 1.2 GDP KP 2023'!$B$28*100</f>
        <v>0.4089623340813956</v>
      </c>
      <c r="C22" s="23">
        <f>'Table 1.2 GDP KP 2023'!C23/'Table 1.2 GDP KP 2023'!$C$28*100</f>
        <v>0.35292761897396197</v>
      </c>
      <c r="D22" s="23">
        <f>'Table 1.2 GDP KP 2023'!D23/'Table 1.2 GDP KP 2023'!$D$28*100</f>
        <v>0.45988507449534766</v>
      </c>
      <c r="E22" s="23">
        <f>'Table 1.2 GDP KP 2023'!E23/'Table 1.2 GDP KP 2023'!$E$28*100</f>
        <v>0.45943002723113902</v>
      </c>
      <c r="F22" s="23">
        <f>'Table 1.2 GDP KP 2023'!F23/'Table 1.2 GDP KP 2023'!$F$28*100</f>
        <v>0.28538915864760583</v>
      </c>
      <c r="G22" s="23">
        <f>'Table 1.2 GDP KP 2023'!G23/'Table 1.2 GDP KP 2023'!$G$28*100</f>
        <v>0.51324642072064064</v>
      </c>
      <c r="H22" s="23">
        <f>'Table 1.2 GDP KP 2023'!H23/'Table 1.2 GDP KP 2023'!$H$28*100</f>
        <v>0.6569248880356291</v>
      </c>
      <c r="I22" s="23">
        <f>'Table 1.2 GDP KP 2023'!I23/'Table 1.2 GDP KP 2023'!$I$28*100</f>
        <v>0.28927486433659905</v>
      </c>
      <c r="J22" s="23">
        <f>'Table 1.2 GDP KP 2023'!J23/'Table 1.2 GDP KP 2023'!$J$28*100</f>
        <v>0.40481673127085438</v>
      </c>
      <c r="K22" s="23">
        <f>'Table 1.2 GDP KP 2023'!K23/'Table 1.2 GDP KP 2023'!$K$28*100</f>
        <v>0.2001483153370601</v>
      </c>
      <c r="L22" s="23">
        <f>'Table 1.2 GDP KP 2023'!L23/'Table 1.2 GDP KP 2023'!$L$28*100</f>
        <v>0.3535363885592685</v>
      </c>
    </row>
    <row r="23" spans="1:12" s="18" customFormat="1" ht="19.2" x14ac:dyDescent="0.5">
      <c r="A23" s="24" t="s">
        <v>31</v>
      </c>
      <c r="B23" s="24">
        <f>'Table 1.2 GDP KP 2023'!B24/'Table 1.2 GDP KP 2023'!$B$28*100</f>
        <v>92.026990710641925</v>
      </c>
      <c r="C23" s="24">
        <f>'Table 1.2 GDP KP 2023'!C24/'Table 1.2 GDP KP 2023'!$C$28*100</f>
        <v>94.882835585665902</v>
      </c>
      <c r="D23" s="24">
        <f>'Table 1.2 GDP KP 2023'!D24/'Table 1.2 GDP KP 2023'!$D$28*100</f>
        <v>96.690766299957403</v>
      </c>
      <c r="E23" s="24">
        <f>'Table 1.2 GDP KP 2023'!E24/'Table 1.2 GDP KP 2023'!$E$28*100</f>
        <v>95.712410715174471</v>
      </c>
      <c r="F23" s="24">
        <f>'Table 1.2 GDP KP 2023'!F24/'Table 1.2 GDP KP 2023'!$F$28*100</f>
        <v>96.603277884715638</v>
      </c>
      <c r="G23" s="24">
        <f>'Table 1.2 GDP KP 2023'!G24/'Table 1.2 GDP KP 2023'!$G$28*100</f>
        <v>95.361598383488271</v>
      </c>
      <c r="H23" s="24">
        <f>'Table 1.2 GDP KP 2023'!H24/'Table 1.2 GDP KP 2023'!$H$28*100</f>
        <v>94.457686115378664</v>
      </c>
      <c r="I23" s="24">
        <f>'Table 1.2 GDP KP 2023'!I24/'Table 1.2 GDP KP 2023'!$I$28*100</f>
        <v>95.705288976563878</v>
      </c>
      <c r="J23" s="24">
        <f>'Table 1.2 GDP KP 2023'!J24/'Table 1.2 GDP KP 2023'!$J$28*100</f>
        <v>94.752528419339001</v>
      </c>
      <c r="K23" s="24">
        <f>'Table 1.2 GDP KP 2023'!K24/'Table 1.2 GDP KP 2023'!$K$28*100</f>
        <v>91.923820778411752</v>
      </c>
      <c r="L23" s="24">
        <f>'Table 1.2 GDP KP 2023'!L24/'Table 1.2 GDP KP 2023'!$L$28*100</f>
        <v>94.313878266662584</v>
      </c>
    </row>
    <row r="24" spans="1:12" s="18" customFormat="1" ht="19.2" x14ac:dyDescent="0.5">
      <c r="A24" s="24" t="s">
        <v>32</v>
      </c>
      <c r="B24" s="24">
        <f>'Table 1.2 GDP KP 2023'!B25/'Table 1.2 GDP KP 2023'!$B$28*100</f>
        <v>7.9730092893580666</v>
      </c>
      <c r="C24" s="24">
        <f>'Table 1.2 GDP KP 2023'!C25/'Table 1.2 GDP KP 2023'!$C$28*100</f>
        <v>5.1171644143340949</v>
      </c>
      <c r="D24" s="24">
        <f>'Table 1.2 GDP KP 2023'!D25/'Table 1.2 GDP KP 2023'!$D$28*100</f>
        <v>3.309233700042602</v>
      </c>
      <c r="E24" s="24">
        <f>'Table 1.2 GDP KP 2023'!E25/'Table 1.2 GDP KP 2023'!$E$28*100</f>
        <v>4.2875892848255388</v>
      </c>
      <c r="F24" s="24">
        <f>'Table 1.2 GDP KP 2023'!F25/'Table 1.2 GDP KP 2023'!$F$28*100</f>
        <v>3.3967221152843501</v>
      </c>
      <c r="G24" s="24">
        <f>'Table 1.2 GDP KP 2023'!G25/'Table 1.2 GDP KP 2023'!$G$28*100</f>
        <v>4.6384016165117279</v>
      </c>
      <c r="H24" s="24">
        <f>'Table 1.2 GDP KP 2023'!H25/'Table 1.2 GDP KP 2023'!$H$28*100</f>
        <v>5.5423138846213531</v>
      </c>
      <c r="I24" s="24">
        <f>'Table 1.2 GDP KP 2023'!I25/'Table 1.2 GDP KP 2023'!$I$28*100</f>
        <v>4.2947110234361219</v>
      </c>
      <c r="J24" s="24">
        <f>'Table 1.2 GDP KP 2023'!J25/'Table 1.2 GDP KP 2023'!$J$28*100</f>
        <v>5.2474715806609966</v>
      </c>
      <c r="K24" s="24">
        <f>'Table 1.2 GDP KP 2023'!K25/'Table 1.2 GDP KP 2023'!$K$28*100</f>
        <v>8.0761792215882622</v>
      </c>
      <c r="L24" s="24">
        <f>'Table 1.2 GDP KP 2023'!L25/'Table 1.2 GDP KP 2023'!$L$28*100</f>
        <v>5.6861217333374059</v>
      </c>
    </row>
    <row r="25" spans="1:12" ht="19.2" x14ac:dyDescent="0.5">
      <c r="A25" s="23" t="s">
        <v>33</v>
      </c>
      <c r="B25" s="23">
        <f>'Table 1.2 GDP KP 2023'!B26/'Table 1.2 GDP KP 2023'!$B$28*100</f>
        <v>8.1371286320931517</v>
      </c>
      <c r="C25" s="23">
        <f>'Table 1.2 GDP KP 2023'!C26/'Table 1.2 GDP KP 2023'!$C$28*100</f>
        <v>5.2492928321464936</v>
      </c>
      <c r="D25" s="23">
        <f>'Table 1.2 GDP KP 2023'!D26/'Table 1.2 GDP KP 2023'!$D$28*100</f>
        <v>3.488441221373475</v>
      </c>
      <c r="E25" s="23">
        <f>'Table 1.2 GDP KP 2023'!E26/'Table 1.2 GDP KP 2023'!$E$28*100</f>
        <v>4.4398147772463012</v>
      </c>
      <c r="F25" s="23">
        <f>'Table 1.2 GDP KP 2023'!F26/'Table 1.2 GDP KP 2023'!$F$28*100</f>
        <v>3.5067411455678719</v>
      </c>
      <c r="G25" s="23">
        <f>'Table 1.2 GDP KP 2023'!G26/'Table 1.2 GDP KP 2023'!$G$28*100</f>
        <v>4.7563503186243947</v>
      </c>
      <c r="H25" s="23">
        <f>'Table 1.2 GDP KP 2023'!H26/'Table 1.2 GDP KP 2023'!$H$28*100</f>
        <v>5.6765543549821693</v>
      </c>
      <c r="I25" s="23">
        <f>'Table 1.2 GDP KP 2023'!I26/'Table 1.2 GDP KP 2023'!$I$28*100</f>
        <v>4.3935558849956458</v>
      </c>
      <c r="J25" s="23">
        <f>'Table 1.2 GDP KP 2023'!J26/'Table 1.2 GDP KP 2023'!$J$28*100</f>
        <v>5.3760303708729911</v>
      </c>
      <c r="K25" s="23">
        <f>'Table 1.2 GDP KP 2023'!K26/'Table 1.2 GDP KP 2023'!$K$28*100</f>
        <v>8.2077028147369049</v>
      </c>
      <c r="L25" s="23">
        <f>'Table 1.2 GDP KP 2023'!L26/'Table 1.2 GDP KP 2023'!$L$28*100</f>
        <v>5.8195933203424044</v>
      </c>
    </row>
    <row r="26" spans="1:12" ht="19.2" x14ac:dyDescent="0.5">
      <c r="A26" s="23" t="s">
        <v>34</v>
      </c>
      <c r="B26" s="23">
        <f>'Table 1.2 GDP KP 2023'!B27/'Table 1.2 GDP KP 2023'!$B$28*100</f>
        <v>0.16411934273508511</v>
      </c>
      <c r="C26" s="23">
        <f>'Table 1.2 GDP KP 2023'!C27/'Table 1.2 GDP KP 2023'!$C$28*100</f>
        <v>0.13212841781239881</v>
      </c>
      <c r="D26" s="23">
        <f>'Table 1.2 GDP KP 2023'!D27/'Table 1.2 GDP KP 2023'!$D$28*100</f>
        <v>0.17920752133087281</v>
      </c>
      <c r="E26" s="23">
        <f>'Table 1.2 GDP KP 2023'!E27/'Table 1.2 GDP KP 2023'!$E$28*100</f>
        <v>0.15222549242076289</v>
      </c>
      <c r="F26" s="23">
        <f>'Table 1.2 GDP KP 2023'!F27/'Table 1.2 GDP KP 2023'!$F$28*100</f>
        <v>0.11001903028352181</v>
      </c>
      <c r="G26" s="23">
        <f>'Table 1.2 GDP KP 2023'!G27/'Table 1.2 GDP KP 2023'!$G$28*100</f>
        <v>0.11794870211266693</v>
      </c>
      <c r="H26" s="23">
        <f>'Table 1.2 GDP KP 2023'!H27/'Table 1.2 GDP KP 2023'!$H$28*100</f>
        <v>0.13424047036081577</v>
      </c>
      <c r="I26" s="23">
        <f>'Table 1.2 GDP KP 2023'!I27/'Table 1.2 GDP KP 2023'!$I$28*100</f>
        <v>9.8844861559523267E-2</v>
      </c>
      <c r="J26" s="23">
        <f>'Table 1.2 GDP KP 2023'!J27/'Table 1.2 GDP KP 2023'!$J$28*100</f>
        <v>0.12855879021199437</v>
      </c>
      <c r="K26" s="23">
        <f>'Table 1.2 GDP KP 2023'!K27/'Table 1.2 GDP KP 2023'!$K$28*100</f>
        <v>0.1315235931486432</v>
      </c>
      <c r="L26" s="23">
        <f>'Table 1.2 GDP KP 2023'!L27/'Table 1.2 GDP KP 2023'!$L$28*100</f>
        <v>0.13347158700499842</v>
      </c>
    </row>
    <row r="27" spans="1:12" s="18" customFormat="1" ht="19.2" x14ac:dyDescent="0.5">
      <c r="A27" s="24" t="s">
        <v>35</v>
      </c>
      <c r="B27" s="24">
        <f>'Table 1.2 GDP KP 2023'!B28/'Table 1.2 GDP KP 2023'!$B$28*100</f>
        <v>100</v>
      </c>
      <c r="C27" s="24">
        <f>'Table 1.2 GDP KP 2023'!C28/'Table 1.2 GDP KP 2023'!$C$28*100</f>
        <v>100</v>
      </c>
      <c r="D27" s="24">
        <f>'Table 1.2 GDP KP 2023'!D28/'Table 1.2 GDP KP 2023'!$D$28*100</f>
        <v>100</v>
      </c>
      <c r="E27" s="24">
        <f>'Table 1.2 GDP KP 2023'!E28/'Table 1.2 GDP KP 2023'!$E$28*100</f>
        <v>100</v>
      </c>
      <c r="F27" s="24">
        <f>'Table 1.2 GDP KP 2023'!F28/'Table 1.2 GDP KP 2023'!$F$28*100</f>
        <v>100</v>
      </c>
      <c r="G27" s="24">
        <f>'Table 1.2 GDP KP 2023'!G28/'Table 1.2 GDP KP 2023'!$G$28*100</f>
        <v>100</v>
      </c>
      <c r="H27" s="24">
        <f>'Table 1.2 GDP KP 2023'!H28/'Table 1.2 GDP KP 2023'!$H$28*100</f>
        <v>100</v>
      </c>
      <c r="I27" s="24">
        <f>'Table 1.2 GDP KP 2023'!I28/'Table 1.2 GDP KP 2023'!$I$28*100</f>
        <v>100</v>
      </c>
      <c r="J27" s="24">
        <f>'Table 1.2 GDP KP 2023'!J28/'Table 1.2 GDP KP 2023'!$J$28*100</f>
        <v>100</v>
      </c>
      <c r="K27" s="24">
        <f>'Table 1.2 GDP KP 2023'!K28/'Table 1.2 GDP KP 2023'!$K$28*100</f>
        <v>100</v>
      </c>
      <c r="L27" s="24">
        <f>'Table 1.2 GDP KP 2023'!L28/'Table 1.2 GDP KP 2023'!$L$28*100</f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473FE6-4770-404F-A78C-B9B3181FE8C1}">
  <dimension ref="A1:P35"/>
  <sheetViews>
    <sheetView tabSelected="1" workbookViewId="0">
      <pane xSplit="1" ySplit="3" topLeftCell="B21" activePane="bottomRight" state="frozen"/>
      <selection pane="topRight" activeCell="B1" sqref="B1"/>
      <selection pane="bottomLeft" activeCell="A4" sqref="A4"/>
      <selection pane="bottomRight" activeCell="A32" sqref="A32:XFD32"/>
    </sheetView>
  </sheetViews>
  <sheetFormatPr defaultColWidth="8.88671875" defaultRowHeight="14.4" x14ac:dyDescent="0.3"/>
  <cols>
    <col min="1" max="1" width="42.5546875" style="14" customWidth="1"/>
    <col min="2" max="2" width="18.88671875" style="14" customWidth="1"/>
    <col min="3" max="8" width="18.77734375" style="14" bestFit="1" customWidth="1"/>
    <col min="9" max="9" width="19.88671875" style="14" bestFit="1" customWidth="1"/>
    <col min="10" max="10" width="18.77734375" style="14" bestFit="1" customWidth="1"/>
    <col min="11" max="12" width="19.88671875" style="14" bestFit="1" customWidth="1"/>
    <col min="13" max="13" width="11.33203125" style="14" bestFit="1" customWidth="1"/>
    <col min="14" max="14" width="18.88671875" style="14" bestFit="1" customWidth="1"/>
    <col min="15" max="16384" width="8.88671875" style="14"/>
  </cols>
  <sheetData>
    <row r="1" spans="1:14" s="43" customFormat="1" ht="19.2" x14ac:dyDescent="0.5">
      <c r="A1" s="26" t="s">
        <v>40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</row>
    <row r="2" spans="1:14" s="4" customFormat="1" ht="19.2" x14ac:dyDescent="0.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4" s="42" customFormat="1" ht="19.2" x14ac:dyDescent="0.5">
      <c r="A3" s="26" t="s">
        <v>0</v>
      </c>
      <c r="B3" s="40" t="s">
        <v>1</v>
      </c>
      <c r="C3" s="40" t="s">
        <v>2</v>
      </c>
      <c r="D3" s="40" t="s">
        <v>3</v>
      </c>
      <c r="E3" s="40" t="s">
        <v>4</v>
      </c>
      <c r="F3" s="40" t="s">
        <v>5</v>
      </c>
      <c r="G3" s="40" t="s">
        <v>6</v>
      </c>
      <c r="H3" s="40" t="s">
        <v>7</v>
      </c>
      <c r="I3" s="40" t="s">
        <v>8</v>
      </c>
      <c r="J3" s="40" t="s">
        <v>9</v>
      </c>
      <c r="K3" s="40" t="s">
        <v>10</v>
      </c>
      <c r="L3" s="40" t="s">
        <v>11</v>
      </c>
    </row>
    <row r="4" spans="1:14" s="4" customFormat="1" ht="19.2" x14ac:dyDescent="0.5">
      <c r="A4" s="22" t="s">
        <v>48</v>
      </c>
      <c r="B4" s="52">
        <v>1487287786.0383544</v>
      </c>
      <c r="C4" s="52">
        <v>12148921937.098194</v>
      </c>
      <c r="D4" s="52">
        <v>12349188233.78618</v>
      </c>
      <c r="E4" s="52">
        <v>11307329027.783194</v>
      </c>
      <c r="F4" s="52">
        <v>12324390518.890863</v>
      </c>
      <c r="G4" s="52">
        <v>2673802375.9805889</v>
      </c>
      <c r="H4" s="52">
        <v>1676518193.0586004</v>
      </c>
      <c r="I4" s="52">
        <v>7798264932.8603239</v>
      </c>
      <c r="J4" s="52">
        <v>7821310313.0228052</v>
      </c>
      <c r="K4" s="52">
        <v>1913575526.2706022</v>
      </c>
      <c r="L4" s="52">
        <v>71500588844.789703</v>
      </c>
    </row>
    <row r="5" spans="1:14" s="5" customFormat="1" ht="19.2" x14ac:dyDescent="0.5">
      <c r="A5" s="22" t="s">
        <v>12</v>
      </c>
      <c r="B5" s="52">
        <v>866856947.76351345</v>
      </c>
      <c r="C5" s="52">
        <v>16548879224.625164</v>
      </c>
      <c r="D5" s="52">
        <v>5343785767.0653315</v>
      </c>
      <c r="E5" s="52">
        <v>7234759599.2500267</v>
      </c>
      <c r="F5" s="52">
        <v>27983551262.154053</v>
      </c>
      <c r="G5" s="52">
        <v>9489370839.310215</v>
      </c>
      <c r="H5" s="52">
        <v>9031377042.1653042</v>
      </c>
      <c r="I5" s="52">
        <v>33780575522.551311</v>
      </c>
      <c r="J5" s="52">
        <v>5229395474.4801359</v>
      </c>
      <c r="K5" s="52">
        <v>2439514470.0725961</v>
      </c>
      <c r="L5" s="52">
        <v>117948066149.43765</v>
      </c>
    </row>
    <row r="6" spans="1:14" s="5" customFormat="1" ht="19.2" x14ac:dyDescent="0.5">
      <c r="A6" s="22" t="s">
        <v>13</v>
      </c>
      <c r="B6" s="52">
        <v>18921282818.850872</v>
      </c>
      <c r="C6" s="52">
        <v>11478911576.769531</v>
      </c>
      <c r="D6" s="52">
        <v>5569690592.0672207</v>
      </c>
      <c r="E6" s="52">
        <v>8867774547.7681103</v>
      </c>
      <c r="F6" s="52">
        <v>7593741504.6321497</v>
      </c>
      <c r="G6" s="52">
        <v>5669551402.3302002</v>
      </c>
      <c r="H6" s="52">
        <v>5373644320.5536489</v>
      </c>
      <c r="I6" s="52">
        <v>14281439584.987473</v>
      </c>
      <c r="J6" s="52">
        <v>8073080669.3763723</v>
      </c>
      <c r="K6" s="52">
        <v>42257531628.766953</v>
      </c>
      <c r="L6" s="52">
        <v>128086648646.10252</v>
      </c>
    </row>
    <row r="7" spans="1:14" s="4" customFormat="1" ht="19.2" x14ac:dyDescent="0.5">
      <c r="A7" s="22" t="s">
        <v>14</v>
      </c>
      <c r="B7" s="52">
        <v>6333169.3939285027</v>
      </c>
      <c r="C7" s="52">
        <v>157419046.92174435</v>
      </c>
      <c r="D7" s="52">
        <v>7833547.8505844306</v>
      </c>
      <c r="E7" s="52">
        <v>16089905.404786035</v>
      </c>
      <c r="F7" s="52">
        <v>3590744442.1792979</v>
      </c>
      <c r="G7" s="52">
        <v>13358110372.573606</v>
      </c>
      <c r="H7" s="52">
        <v>63504878.182919726</v>
      </c>
      <c r="I7" s="52">
        <v>113098846.3416</v>
      </c>
      <c r="J7" s="52">
        <v>580037968.97082698</v>
      </c>
      <c r="K7" s="52">
        <v>59025654.18070858</v>
      </c>
      <c r="L7" s="52">
        <v>17952197832</v>
      </c>
    </row>
    <row r="8" spans="1:14" s="4" customFormat="1" ht="19.2" x14ac:dyDescent="0.5">
      <c r="A8" s="22" t="s">
        <v>15</v>
      </c>
      <c r="B8" s="52">
        <v>823111789.30321741</v>
      </c>
      <c r="C8" s="52">
        <v>251570786.30816647</v>
      </c>
      <c r="D8" s="52">
        <v>109960396.64130777</v>
      </c>
      <c r="E8" s="52">
        <v>141436110.2746374</v>
      </c>
      <c r="F8" s="52">
        <v>276302783.73323965</v>
      </c>
      <c r="G8" s="52">
        <v>65824043.664173856</v>
      </c>
      <c r="H8" s="52">
        <v>102405926.83819371</v>
      </c>
      <c r="I8" s="52">
        <v>510097446.89213479</v>
      </c>
      <c r="J8" s="52">
        <v>274370596.43440574</v>
      </c>
      <c r="K8" s="52">
        <v>1249903615.9105229</v>
      </c>
      <c r="L8" s="52">
        <v>3804983496</v>
      </c>
      <c r="M8" s="4" t="e">
        <f>#REF!-L8</f>
        <v>#REF!</v>
      </c>
    </row>
    <row r="9" spans="1:14" s="5" customFormat="1" ht="19.2" x14ac:dyDescent="0.5">
      <c r="A9" s="22" t="s">
        <v>16</v>
      </c>
      <c r="B9" s="52">
        <v>4246985182.2934041</v>
      </c>
      <c r="C9" s="52">
        <v>1433483597.15889</v>
      </c>
      <c r="D9" s="52">
        <v>1493001916.8157337</v>
      </c>
      <c r="E9" s="52">
        <v>1416334250.8170877</v>
      </c>
      <c r="F9" s="52">
        <v>1846076694.4410758</v>
      </c>
      <c r="G9" s="52">
        <v>936152553.24662209</v>
      </c>
      <c r="H9" s="52">
        <v>685973853.67209375</v>
      </c>
      <c r="I9" s="52">
        <v>1557564161.8672247</v>
      </c>
      <c r="J9" s="52">
        <v>991635732.58774722</v>
      </c>
      <c r="K9" s="52">
        <v>5568493635.6911144</v>
      </c>
      <c r="L9" s="52">
        <v>20175701578.590996</v>
      </c>
    </row>
    <row r="10" spans="1:14" s="4" customFormat="1" ht="19.2" x14ac:dyDescent="0.5">
      <c r="A10" s="22" t="s">
        <v>17</v>
      </c>
      <c r="B10" s="52">
        <v>18929361575.098614</v>
      </c>
      <c r="C10" s="52">
        <v>8908694677.541729</v>
      </c>
      <c r="D10" s="52">
        <v>5166783897.4610472</v>
      </c>
      <c r="E10" s="52">
        <v>3783488695.133925</v>
      </c>
      <c r="F10" s="52">
        <v>6348673376.9101524</v>
      </c>
      <c r="G10" s="52">
        <v>3119020793.7333817</v>
      </c>
      <c r="H10" s="52">
        <v>5115725676.0471001</v>
      </c>
      <c r="I10" s="52">
        <v>8140620570.8782024</v>
      </c>
      <c r="J10" s="52">
        <v>7478438100.4761372</v>
      </c>
      <c r="K10" s="52">
        <v>30079742408.865887</v>
      </c>
      <c r="L10" s="52">
        <v>97070549772.146179</v>
      </c>
    </row>
    <row r="11" spans="1:14" s="4" customFormat="1" ht="19.2" x14ac:dyDescent="0.5">
      <c r="A11" s="22" t="s">
        <v>18</v>
      </c>
      <c r="B11" s="52">
        <v>3030067264.8375611</v>
      </c>
      <c r="C11" s="52">
        <v>2342516477.8340116</v>
      </c>
      <c r="D11" s="52">
        <v>1560780651.5149071</v>
      </c>
      <c r="E11" s="52">
        <v>1843335769.4615707</v>
      </c>
      <c r="F11" s="52">
        <v>2403871303.4452872</v>
      </c>
      <c r="G11" s="52">
        <v>1432473717.9511526</v>
      </c>
      <c r="H11" s="52">
        <v>1611909672.8576365</v>
      </c>
      <c r="I11" s="52">
        <v>2241603935.7102027</v>
      </c>
      <c r="J11" s="52">
        <v>2461189627.3716106</v>
      </c>
      <c r="K11" s="52">
        <v>7981993711.9146214</v>
      </c>
      <c r="L11" s="52">
        <v>26909742132.89856</v>
      </c>
    </row>
    <row r="12" spans="1:14" s="5" customFormat="1" ht="19.2" x14ac:dyDescent="0.5">
      <c r="A12" s="22" t="s">
        <v>19</v>
      </c>
      <c r="B12" s="52">
        <v>4566985100.0622044</v>
      </c>
      <c r="C12" s="52">
        <v>2128994206.1600666</v>
      </c>
      <c r="D12" s="52">
        <v>1464690895.1523597</v>
      </c>
      <c r="E12" s="52">
        <v>1304000319.7929835</v>
      </c>
      <c r="F12" s="52">
        <v>1292258864.9387417</v>
      </c>
      <c r="G12" s="52">
        <v>1269862939.9806454</v>
      </c>
      <c r="H12" s="52">
        <v>982880025.74862421</v>
      </c>
      <c r="I12" s="52">
        <v>1655531537.9187682</v>
      </c>
      <c r="J12" s="52">
        <v>1530548971.62536</v>
      </c>
      <c r="K12" s="52">
        <v>4984687391.6442423</v>
      </c>
      <c r="L12" s="52">
        <v>21180440253.023998</v>
      </c>
    </row>
    <row r="13" spans="1:14" s="4" customFormat="1" ht="19.2" x14ac:dyDescent="0.5">
      <c r="A13" s="22" t="s">
        <v>20</v>
      </c>
      <c r="B13" s="52">
        <v>2816451123.0677414</v>
      </c>
      <c r="C13" s="52">
        <v>1269836224.4932849</v>
      </c>
      <c r="D13" s="52">
        <v>809805735.97925055</v>
      </c>
      <c r="E13" s="52">
        <v>1017389741.5401289</v>
      </c>
      <c r="F13" s="52">
        <v>1283675158.1973438</v>
      </c>
      <c r="G13" s="52">
        <v>533787442.87083</v>
      </c>
      <c r="H13" s="52">
        <v>883714766.53059638</v>
      </c>
      <c r="I13" s="52">
        <v>1198360413.0547407</v>
      </c>
      <c r="J13" s="52">
        <v>1242918738.0579183</v>
      </c>
      <c r="K13" s="52">
        <v>4151680111.217567</v>
      </c>
      <c r="L13" s="52">
        <v>15207619455.009403</v>
      </c>
    </row>
    <row r="14" spans="1:14" s="4" customFormat="1" ht="19.2" x14ac:dyDescent="0.5">
      <c r="A14" s="22" t="s">
        <v>21</v>
      </c>
      <c r="B14" s="53">
        <v>16479879636.708141</v>
      </c>
      <c r="C14" s="53">
        <v>6966596669.5466394</v>
      </c>
      <c r="D14" s="53">
        <v>4868388405.8974133</v>
      </c>
      <c r="E14" s="53">
        <v>4763066916.0264101</v>
      </c>
      <c r="F14" s="53">
        <v>7097642452.0754795</v>
      </c>
      <c r="G14" s="53">
        <v>4389944299.0875807</v>
      </c>
      <c r="H14" s="53">
        <v>3389209918.4774461</v>
      </c>
      <c r="I14" s="53">
        <v>6137714994.1335459</v>
      </c>
      <c r="J14" s="53">
        <v>6123402990.5228996</v>
      </c>
      <c r="K14" s="53">
        <v>30000176605.244427</v>
      </c>
      <c r="L14" s="53">
        <v>90216022887.719986</v>
      </c>
      <c r="M14" s="4" t="e">
        <f>#REF!-L14</f>
        <v>#REF!</v>
      </c>
      <c r="N14" s="10"/>
    </row>
    <row r="15" spans="1:14" s="4" customFormat="1" ht="19.2" x14ac:dyDescent="0.5">
      <c r="A15" s="22" t="s">
        <v>22</v>
      </c>
      <c r="B15" s="52">
        <v>3737179674.6229882</v>
      </c>
      <c r="C15" s="52">
        <v>1936781779.8523881</v>
      </c>
      <c r="D15" s="52">
        <v>1095452892.2231982</v>
      </c>
      <c r="E15" s="52">
        <v>1581033453.1029043</v>
      </c>
      <c r="F15" s="52">
        <v>1826457033.7644477</v>
      </c>
      <c r="G15" s="52">
        <v>654111775.06789041</v>
      </c>
      <c r="H15" s="52">
        <v>994397362.91560817</v>
      </c>
      <c r="I15" s="52">
        <v>1475490780.2175536</v>
      </c>
      <c r="J15" s="52">
        <v>2043862300.0672054</v>
      </c>
      <c r="K15" s="52">
        <v>5721634721.688858</v>
      </c>
      <c r="L15" s="52">
        <v>21066401773.523041</v>
      </c>
      <c r="M15" s="4" t="e">
        <f>#REF!-L15</f>
        <v>#REF!</v>
      </c>
      <c r="N15" s="11"/>
    </row>
    <row r="16" spans="1:14" s="4" customFormat="1" ht="19.2" x14ac:dyDescent="0.5">
      <c r="A16" s="22" t="s">
        <v>23</v>
      </c>
      <c r="B16" s="52">
        <v>916156229.22230494</v>
      </c>
      <c r="C16" s="52">
        <v>336329954.43877792</v>
      </c>
      <c r="D16" s="52">
        <v>259489336.6005902</v>
      </c>
      <c r="E16" s="52">
        <v>163637153.08074695</v>
      </c>
      <c r="F16" s="52">
        <v>270345523.1317842</v>
      </c>
      <c r="G16" s="52">
        <v>130803808.44965926</v>
      </c>
      <c r="H16" s="52">
        <v>69108894.747694105</v>
      </c>
      <c r="I16" s="52">
        <v>463373815.3581022</v>
      </c>
      <c r="J16" s="52">
        <v>267432887.72096187</v>
      </c>
      <c r="K16" s="52">
        <v>2425430942.1029806</v>
      </c>
      <c r="L16" s="52">
        <v>5302108544.8536024</v>
      </c>
    </row>
    <row r="17" spans="1:16" s="4" customFormat="1" ht="19.2" x14ac:dyDescent="0.5">
      <c r="A17" s="22" t="s">
        <v>24</v>
      </c>
      <c r="B17" s="52">
        <v>2992331955.5663471</v>
      </c>
      <c r="C17" s="52">
        <v>1482467268.5247943</v>
      </c>
      <c r="D17" s="52">
        <v>1350439041.3778884</v>
      </c>
      <c r="E17" s="52">
        <v>1805449367.5774493</v>
      </c>
      <c r="F17" s="52">
        <v>1116065623.5132809</v>
      </c>
      <c r="G17" s="52">
        <v>1070564394.3600583</v>
      </c>
      <c r="H17" s="52">
        <v>391896640.85782272</v>
      </c>
      <c r="I17" s="52">
        <v>1941066845.0240157</v>
      </c>
      <c r="J17" s="52">
        <v>1150798819.7450557</v>
      </c>
      <c r="K17" s="52">
        <v>6500457931.171237</v>
      </c>
      <c r="L17" s="52">
        <v>19801537887.717949</v>
      </c>
    </row>
    <row r="18" spans="1:16" s="4" customFormat="1" ht="19.2" x14ac:dyDescent="0.5">
      <c r="A18" s="22" t="s">
        <v>25</v>
      </c>
      <c r="B18" s="52">
        <v>6969188601.2797613</v>
      </c>
      <c r="C18" s="52">
        <v>2857685333.8994894</v>
      </c>
      <c r="D18" s="52">
        <v>3506975431.3131423</v>
      </c>
      <c r="E18" s="52">
        <v>3089118752.2362051</v>
      </c>
      <c r="F18" s="52">
        <v>2463901274.3808012</v>
      </c>
      <c r="G18" s="52">
        <v>2670243843.3170462</v>
      </c>
      <c r="H18" s="52">
        <v>2247820734.9008069</v>
      </c>
      <c r="I18" s="52">
        <v>3018217695.0948157</v>
      </c>
      <c r="J18" s="52">
        <v>3693507756.720777</v>
      </c>
      <c r="K18" s="52">
        <v>9344248099.8571529</v>
      </c>
      <c r="L18" s="52">
        <v>39860907523</v>
      </c>
    </row>
    <row r="19" spans="1:16" s="4" customFormat="1" ht="19.2" x14ac:dyDescent="0.5">
      <c r="A19" s="22" t="s">
        <v>26</v>
      </c>
      <c r="B19" s="52">
        <v>5741473272.8773098</v>
      </c>
      <c r="C19" s="52">
        <v>3354957273.9102345</v>
      </c>
      <c r="D19" s="52">
        <v>3389544462.3010621</v>
      </c>
      <c r="E19" s="52">
        <v>2801562259.6570005</v>
      </c>
      <c r="F19" s="52">
        <v>2766975071.2661734</v>
      </c>
      <c r="G19" s="52">
        <v>1591010665.9780495</v>
      </c>
      <c r="H19" s="52">
        <v>1867708173.1046669</v>
      </c>
      <c r="I19" s="52">
        <v>3389544462.3010621</v>
      </c>
      <c r="J19" s="52">
        <v>3285782897.1285806</v>
      </c>
      <c r="K19" s="52">
        <v>6398629852.3030252</v>
      </c>
      <c r="L19" s="52">
        <v>34587188390.827171</v>
      </c>
    </row>
    <row r="20" spans="1:16" s="5" customFormat="1" ht="19.2" x14ac:dyDescent="0.5">
      <c r="A20" s="22" t="s">
        <v>27</v>
      </c>
      <c r="B20" s="52">
        <v>2629033413.1897249</v>
      </c>
      <c r="C20" s="52">
        <v>1786394498.7058387</v>
      </c>
      <c r="D20" s="52">
        <v>1516750046.0709951</v>
      </c>
      <c r="E20" s="52">
        <v>1348222263.1742179</v>
      </c>
      <c r="F20" s="52">
        <v>1651572272.388417</v>
      </c>
      <c r="G20" s="52">
        <v>859491692.77356386</v>
      </c>
      <c r="H20" s="52">
        <v>724669466.45614207</v>
      </c>
      <c r="I20" s="52">
        <v>1415633376.3329289</v>
      </c>
      <c r="J20" s="52">
        <v>1365075041.4638958</v>
      </c>
      <c r="K20" s="52">
        <v>3555936219.1220002</v>
      </c>
      <c r="L20" s="52">
        <v>16852778289.677725</v>
      </c>
    </row>
    <row r="21" spans="1:16" s="4" customFormat="1" ht="19.2" x14ac:dyDescent="0.5">
      <c r="A21" s="22" t="s">
        <v>28</v>
      </c>
      <c r="B21" s="52">
        <v>70585048.098171875</v>
      </c>
      <c r="C21" s="52">
        <v>83174017.316173017</v>
      </c>
      <c r="D21" s="52">
        <v>68761818.07349579</v>
      </c>
      <c r="E21" s="52">
        <v>59124745.085922472</v>
      </c>
      <c r="F21" s="52">
        <v>89772373.595952913</v>
      </c>
      <c r="G21" s="52">
        <v>86646836.410794005</v>
      </c>
      <c r="H21" s="52">
        <v>64768076.114681631</v>
      </c>
      <c r="I21" s="52">
        <v>101753599.47239538</v>
      </c>
      <c r="J21" s="52">
        <v>37680087.176637881</v>
      </c>
      <c r="K21" s="52">
        <v>388261174.77862793</v>
      </c>
      <c r="L21" s="52">
        <v>1050527776.122853</v>
      </c>
    </row>
    <row r="22" spans="1:16" s="4" customFormat="1" ht="19.2" x14ac:dyDescent="0.5">
      <c r="A22" s="22" t="s">
        <v>29</v>
      </c>
      <c r="B22" s="52">
        <v>3538705643.405375</v>
      </c>
      <c r="C22" s="52">
        <v>1988840394.503237</v>
      </c>
      <c r="D22" s="52">
        <v>2088324569.2249045</v>
      </c>
      <c r="E22" s="52">
        <v>1711570923.3693662</v>
      </c>
      <c r="F22" s="52">
        <v>2305729149.895803</v>
      </c>
      <c r="G22" s="52">
        <v>1371013196.8836691</v>
      </c>
      <c r="H22" s="52">
        <v>1052118454.7188433</v>
      </c>
      <c r="I22" s="52">
        <v>2115277503.7633781</v>
      </c>
      <c r="J22" s="52">
        <v>1947298764.3383741</v>
      </c>
      <c r="K22" s="52">
        <v>6372743625.3955574</v>
      </c>
      <c r="L22" s="52">
        <v>24491622225.498508</v>
      </c>
    </row>
    <row r="23" spans="1:16" s="4" customFormat="1" ht="19.2" x14ac:dyDescent="0.5">
      <c r="A23" s="22" t="s">
        <v>30</v>
      </c>
      <c r="B23" s="52">
        <v>433430821.28649664</v>
      </c>
      <c r="C23" s="52">
        <v>282551975.62313986</v>
      </c>
      <c r="D23" s="52">
        <v>252867468.59353894</v>
      </c>
      <c r="E23" s="52">
        <v>254957951.52411982</v>
      </c>
      <c r="F23" s="52">
        <v>266516708.43819988</v>
      </c>
      <c r="G23" s="52">
        <v>231796551.99256328</v>
      </c>
      <c r="H23" s="52">
        <v>235733953.08217707</v>
      </c>
      <c r="I23" s="52">
        <v>270369607.07443178</v>
      </c>
      <c r="J23" s="52">
        <v>244079056.62081212</v>
      </c>
      <c r="K23" s="52">
        <v>380608012.37454218</v>
      </c>
      <c r="L23" s="52">
        <v>2852912106.6100216</v>
      </c>
    </row>
    <row r="24" spans="1:16" s="6" customFormat="1" ht="19.2" x14ac:dyDescent="0.5">
      <c r="A24" s="26" t="s">
        <v>31</v>
      </c>
      <c r="B24" s="51">
        <f>SUM(B4:B23)</f>
        <v>99202687052.966034</v>
      </c>
      <c r="C24" s="51">
        <f t="shared" ref="C24:L24" si="0">SUM(C4:C23)</f>
        <v>77745006921.231491</v>
      </c>
      <c r="D24" s="51">
        <f t="shared" si="0"/>
        <v>52272515106.010155</v>
      </c>
      <c r="E24" s="51">
        <f t="shared" si="0"/>
        <v>54509681752.060799</v>
      </c>
      <c r="F24" s="51">
        <f t="shared" si="0"/>
        <v>84798263391.972534</v>
      </c>
      <c r="G24" s="51">
        <f t="shared" si="0"/>
        <v>51603583545.962296</v>
      </c>
      <c r="H24" s="51">
        <f t="shared" si="0"/>
        <v>36565086031.030602</v>
      </c>
      <c r="I24" s="51">
        <f t="shared" si="0"/>
        <v>91605599631.834229</v>
      </c>
      <c r="J24" s="51">
        <f t="shared" si="0"/>
        <v>55841846793.908508</v>
      </c>
      <c r="K24" s="51">
        <f t="shared" si="0"/>
        <v>171774275338.57324</v>
      </c>
      <c r="L24" s="51">
        <f t="shared" si="0"/>
        <v>775918545565.5498</v>
      </c>
    </row>
    <row r="25" spans="1:16" s="6" customFormat="1" ht="19.2" x14ac:dyDescent="0.5">
      <c r="A25" s="26" t="s">
        <v>32</v>
      </c>
      <c r="B25" s="51">
        <f>B26-B27</f>
        <v>8133638086.4156036</v>
      </c>
      <c r="C25" s="51">
        <f t="shared" ref="C25:L25" si="1">C26-C27</f>
        <v>4290530701.1898642</v>
      </c>
      <c r="D25" s="51">
        <f t="shared" si="1"/>
        <v>2007931011.4288883</v>
      </c>
      <c r="E25" s="51">
        <f t="shared" si="1"/>
        <v>2528020274.4623871</v>
      </c>
      <c r="F25" s="51">
        <f t="shared" si="1"/>
        <v>2935255250.2400823</v>
      </c>
      <c r="G25" s="51">
        <f t="shared" si="1"/>
        <v>2028416712.093334</v>
      </c>
      <c r="H25" s="51">
        <f t="shared" si="1"/>
        <v>1877106614.857374</v>
      </c>
      <c r="I25" s="51">
        <f t="shared" si="1"/>
        <v>4622727923.9517994</v>
      </c>
      <c r="J25" s="51">
        <f t="shared" si="1"/>
        <v>3292894902.8683176</v>
      </c>
      <c r="K25" s="51">
        <f t="shared" si="1"/>
        <v>15303222428.503838</v>
      </c>
      <c r="L25" s="51">
        <f t="shared" si="1"/>
        <v>47019743906.011482</v>
      </c>
    </row>
    <row r="26" spans="1:16" s="4" customFormat="1" ht="19.2" x14ac:dyDescent="0.5">
      <c r="A26" s="22" t="s">
        <v>33</v>
      </c>
      <c r="B26" s="52">
        <v>8318723412.3759518</v>
      </c>
      <c r="C26" s="52">
        <v>4398682969.9739227</v>
      </c>
      <c r="D26" s="52">
        <v>2106048533.6247356</v>
      </c>
      <c r="E26" s="52">
        <v>2618332993.7562919</v>
      </c>
      <c r="F26" s="52">
        <v>3024452997.6908522</v>
      </c>
      <c r="G26" s="52">
        <v>2090855135.3088729</v>
      </c>
      <c r="H26" s="52">
        <v>1937315094.3866439</v>
      </c>
      <c r="I26" s="52">
        <v>4731995164.5789928</v>
      </c>
      <c r="J26" s="52">
        <v>3398817227.9661069</v>
      </c>
      <c r="K26" s="52">
        <v>15509492219.483744</v>
      </c>
      <c r="L26" s="52">
        <v>48134715749.146111</v>
      </c>
    </row>
    <row r="27" spans="1:16" s="4" customFormat="1" ht="19.2" x14ac:dyDescent="0.5">
      <c r="A27" s="22" t="s">
        <v>34</v>
      </c>
      <c r="B27" s="52">
        <v>185085325.96034804</v>
      </c>
      <c r="C27" s="52">
        <v>108152268.78405876</v>
      </c>
      <c r="D27" s="52">
        <v>98117522.195847154</v>
      </c>
      <c r="E27" s="52">
        <v>90312719.293904766</v>
      </c>
      <c r="F27" s="52">
        <v>89197747.450770125</v>
      </c>
      <c r="G27" s="52">
        <v>62438423.215539083</v>
      </c>
      <c r="H27" s="52">
        <v>60208479.529269844</v>
      </c>
      <c r="I27" s="52">
        <v>109267240.62719341</v>
      </c>
      <c r="J27" s="52">
        <v>105922325.09778953</v>
      </c>
      <c r="K27" s="52">
        <v>206269790.97990593</v>
      </c>
      <c r="L27" s="52">
        <v>1114971843.1346266</v>
      </c>
    </row>
    <row r="28" spans="1:16" s="6" customFormat="1" ht="19.2" x14ac:dyDescent="0.5">
      <c r="A28" s="26" t="s">
        <v>35</v>
      </c>
      <c r="B28" s="51">
        <f>B24+B25</f>
        <v>107336325139.38164</v>
      </c>
      <c r="C28" s="51">
        <f t="shared" ref="C28:L28" si="2">C24+C25</f>
        <v>82035537622.421356</v>
      </c>
      <c r="D28" s="51">
        <f t="shared" si="2"/>
        <v>54280446117.439041</v>
      </c>
      <c r="E28" s="51">
        <f t="shared" si="2"/>
        <v>57037702026.523186</v>
      </c>
      <c r="F28" s="51">
        <f t="shared" si="2"/>
        <v>87733518642.212616</v>
      </c>
      <c r="G28" s="51">
        <f t="shared" si="2"/>
        <v>53632000258.055626</v>
      </c>
      <c r="H28" s="51">
        <f t="shared" si="2"/>
        <v>38442192645.887978</v>
      </c>
      <c r="I28" s="51">
        <f t="shared" si="2"/>
        <v>96228327555.786026</v>
      </c>
      <c r="J28" s="51">
        <f t="shared" si="2"/>
        <v>59134741696.776825</v>
      </c>
      <c r="K28" s="51">
        <f t="shared" si="2"/>
        <v>187077497767.07709</v>
      </c>
      <c r="L28" s="51">
        <f t="shared" si="2"/>
        <v>822938289471.56128</v>
      </c>
    </row>
    <row r="29" spans="1:16" s="58" customFormat="1" ht="19.2" x14ac:dyDescent="0.5">
      <c r="A29" s="22" t="s">
        <v>52</v>
      </c>
      <c r="B29" s="64">
        <v>667053</v>
      </c>
      <c r="C29" s="64">
        <v>2140114</v>
      </c>
      <c r="D29" s="64">
        <v>1442213</v>
      </c>
      <c r="E29" s="64">
        <v>1810701</v>
      </c>
      <c r="F29" s="64">
        <v>1969737</v>
      </c>
      <c r="G29" s="64">
        <v>845363</v>
      </c>
      <c r="H29" s="64">
        <v>763192</v>
      </c>
      <c r="I29" s="64">
        <v>1874767</v>
      </c>
      <c r="J29" s="64">
        <v>1691885</v>
      </c>
      <c r="K29" s="64">
        <v>2469285</v>
      </c>
      <c r="L29" s="65">
        <f>SUM(B29:K29)</f>
        <v>15674310</v>
      </c>
    </row>
    <row r="30" spans="1:16" s="58" customFormat="1" ht="19.2" x14ac:dyDescent="0.5">
      <c r="A30" s="22" t="s">
        <v>53</v>
      </c>
      <c r="B30" s="39">
        <f>B28/B29</f>
        <v>160911.23964569779</v>
      </c>
      <c r="C30" s="39">
        <f>C28/C29</f>
        <v>38332.321372796665</v>
      </c>
      <c r="D30" s="39">
        <f>D28/D29</f>
        <v>37636.913630260606</v>
      </c>
      <c r="E30" s="39">
        <f>E28/E29</f>
        <v>31500.342699608154</v>
      </c>
      <c r="F30" s="39">
        <f>F28/F29</f>
        <v>44540.727336803146</v>
      </c>
      <c r="G30" s="39">
        <f>G28/G29</f>
        <v>63442.568764016905</v>
      </c>
      <c r="H30" s="39">
        <f>H28/H29</f>
        <v>50370.277264289951</v>
      </c>
      <c r="I30" s="39">
        <f>I28/I29</f>
        <v>51328.15307490799</v>
      </c>
      <c r="J30" s="39">
        <f>J28/J29</f>
        <v>34951.986510180555</v>
      </c>
      <c r="K30" s="39">
        <f>K28/K29</f>
        <v>75761.80868837623</v>
      </c>
      <c r="L30" s="39">
        <f t="shared" ref="L30" si="3">L28/L29</f>
        <v>52502.361473746612</v>
      </c>
      <c r="M30" s="66"/>
      <c r="N30" s="66"/>
      <c r="O30" s="66"/>
      <c r="P30" s="66"/>
    </row>
    <row r="31" spans="1:16" s="61" customFormat="1" ht="19.2" x14ac:dyDescent="0.5">
      <c r="A31" s="63" t="s">
        <v>54</v>
      </c>
      <c r="B31" s="63">
        <v>18</v>
      </c>
      <c r="C31" s="63">
        <v>18</v>
      </c>
      <c r="D31" s="63">
        <v>18</v>
      </c>
      <c r="E31" s="63">
        <v>18</v>
      </c>
      <c r="F31" s="63">
        <v>18</v>
      </c>
      <c r="G31" s="63">
        <v>18</v>
      </c>
      <c r="H31" s="63">
        <v>18</v>
      </c>
      <c r="I31" s="63">
        <v>18</v>
      </c>
      <c r="J31" s="63">
        <v>18</v>
      </c>
      <c r="K31" s="63">
        <v>18</v>
      </c>
      <c r="L31" s="63">
        <v>18</v>
      </c>
    </row>
    <row r="32" spans="1:16" x14ac:dyDescent="0.3">
      <c r="B32" s="67"/>
      <c r="C32" s="67"/>
      <c r="D32" s="67"/>
      <c r="E32" s="67"/>
      <c r="F32" s="67"/>
      <c r="G32" s="67"/>
      <c r="H32" s="67"/>
      <c r="I32" s="67"/>
      <c r="J32" s="67"/>
      <c r="K32" s="67"/>
      <c r="L32" s="67"/>
    </row>
    <row r="35" spans="9:9" ht="19.2" x14ac:dyDescent="0.5">
      <c r="I35" s="2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17B6D3-C0EB-406B-A837-2367E2FE4016}">
  <dimension ref="A1:M28"/>
  <sheetViews>
    <sheetView workbookViewId="0">
      <selection activeCell="A3" sqref="A3:A28"/>
    </sheetView>
  </sheetViews>
  <sheetFormatPr defaultColWidth="8.88671875" defaultRowHeight="14.4" x14ac:dyDescent="0.3"/>
  <cols>
    <col min="1" max="1" width="49.77734375" style="14" customWidth="1"/>
    <col min="2" max="2" width="12.6640625" style="4" customWidth="1"/>
    <col min="3" max="3" width="15.33203125" style="4" customWidth="1"/>
    <col min="4" max="4" width="14.88671875" style="4" customWidth="1"/>
    <col min="5" max="5" width="14" style="4" bestFit="1" customWidth="1"/>
    <col min="6" max="6" width="12.88671875" style="4" customWidth="1"/>
    <col min="7" max="7" width="14.44140625" style="4" bestFit="1" customWidth="1"/>
    <col min="8" max="8" width="11.88671875" style="4" customWidth="1"/>
    <col min="9" max="9" width="10.44140625" style="4" customWidth="1"/>
    <col min="10" max="10" width="10.33203125" style="4" customWidth="1"/>
    <col min="11" max="11" width="9.5546875" style="4" bestFit="1" customWidth="1"/>
    <col min="12" max="12" width="10.5546875" style="4" bestFit="1" customWidth="1"/>
    <col min="13" max="16384" width="8.88671875" style="14"/>
  </cols>
  <sheetData>
    <row r="1" spans="1:13" s="4" customFormat="1" ht="19.2" x14ac:dyDescent="0.5">
      <c r="A1" s="26" t="s">
        <v>41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</row>
    <row r="2" spans="1:13" s="4" customFormat="1" ht="19.2" x14ac:dyDescent="0.5">
      <c r="A2" s="22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</row>
    <row r="3" spans="1:13" s="42" customFormat="1" ht="19.2" x14ac:dyDescent="0.5">
      <c r="A3" s="47" t="s">
        <v>0</v>
      </c>
      <c r="B3" s="30" t="s">
        <v>1</v>
      </c>
      <c r="C3" s="30" t="s">
        <v>2</v>
      </c>
      <c r="D3" s="30" t="s">
        <v>3</v>
      </c>
      <c r="E3" s="30" t="s">
        <v>4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  <c r="K3" s="30" t="s">
        <v>10</v>
      </c>
      <c r="L3" s="30" t="s">
        <v>11</v>
      </c>
    </row>
    <row r="4" spans="1:13" s="4" customFormat="1" ht="19.2" x14ac:dyDescent="0.5">
      <c r="A4" s="23" t="s">
        <v>48</v>
      </c>
      <c r="B4" s="28">
        <v>2.0801056467757104</v>
      </c>
      <c r="C4" s="28">
        <v>16.991359278831304</v>
      </c>
      <c r="D4" s="28">
        <v>17.271449694761603</v>
      </c>
      <c r="E4" s="28">
        <v>15.814315952458294</v>
      </c>
      <c r="F4" s="28">
        <v>17.236767861652304</v>
      </c>
      <c r="G4" s="28">
        <v>3.7395529451998781</v>
      </c>
      <c r="H4" s="28">
        <v>2.3447613790956483</v>
      </c>
      <c r="I4" s="28">
        <v>10.906574419671495</v>
      </c>
      <c r="J4" s="28">
        <v>10.938805455156402</v>
      </c>
      <c r="K4" s="28">
        <v>2.6763073663973689</v>
      </c>
      <c r="L4" s="28">
        <v>100</v>
      </c>
    </row>
    <row r="5" spans="1:13" s="5" customFormat="1" ht="19.2" x14ac:dyDescent="0.5">
      <c r="A5" s="23" t="s">
        <v>12</v>
      </c>
      <c r="B5" s="28">
        <v>0.7349479953874144</v>
      </c>
      <c r="C5" s="28">
        <v>14.030649051641161</v>
      </c>
      <c r="D5" s="28">
        <v>4.5306260132276099</v>
      </c>
      <c r="E5" s="28">
        <v>6.1338518175310668</v>
      </c>
      <c r="F5" s="28">
        <v>23.725315874784666</v>
      </c>
      <c r="G5" s="28">
        <v>8.0453806061452404</v>
      </c>
      <c r="H5" s="28">
        <v>7.6570793714606094</v>
      </c>
      <c r="I5" s="28">
        <v>28.640211429793222</v>
      </c>
      <c r="J5" s="28">
        <v>4.4336424031358046</v>
      </c>
      <c r="K5" s="28">
        <v>2.0682954368932034</v>
      </c>
      <c r="L5" s="28">
        <v>100.00000000000001</v>
      </c>
      <c r="M5" s="4"/>
    </row>
    <row r="6" spans="1:13" s="5" customFormat="1" ht="19.2" x14ac:dyDescent="0.5">
      <c r="A6" s="23" t="s">
        <v>13</v>
      </c>
      <c r="B6" s="28">
        <v>14.772252236163579</v>
      </c>
      <c r="C6" s="28">
        <v>8.9618330232725736</v>
      </c>
      <c r="D6" s="28">
        <v>4.3483771735304098</v>
      </c>
      <c r="E6" s="28">
        <v>6.9232622146819995</v>
      </c>
      <c r="F6" s="28">
        <v>5.9285972307803174</v>
      </c>
      <c r="G6" s="28">
        <v>4.42634065475076</v>
      </c>
      <c r="H6" s="28">
        <v>4.195319635070458</v>
      </c>
      <c r="I6" s="28">
        <v>11.149826883554761</v>
      </c>
      <c r="J6" s="28">
        <v>6.3028276207631277</v>
      </c>
      <c r="K6" s="28">
        <v>32.991363327432005</v>
      </c>
      <c r="L6" s="28">
        <v>100</v>
      </c>
      <c r="M6" s="4"/>
    </row>
    <row r="7" spans="1:13" s="4" customFormat="1" ht="19.2" x14ac:dyDescent="0.5">
      <c r="A7" s="23" t="s">
        <v>14</v>
      </c>
      <c r="B7" s="28">
        <v>3.5277961245723098E-2</v>
      </c>
      <c r="C7" s="28">
        <v>0.87687896710420088</v>
      </c>
      <c r="D7" s="28">
        <v>4.3635592276178248E-2</v>
      </c>
      <c r="E7" s="28">
        <v>8.9626381991544199E-2</v>
      </c>
      <c r="F7" s="28">
        <v>20.001698264369359</v>
      </c>
      <c r="G7" s="28">
        <v>74.409331367564477</v>
      </c>
      <c r="H7" s="28">
        <v>0.35374430906572091</v>
      </c>
      <c r="I7" s="28">
        <v>0.63</v>
      </c>
      <c r="J7" s="28">
        <v>3.2310136864518202</v>
      </c>
      <c r="K7" s="28">
        <v>0.32879346993098901</v>
      </c>
      <c r="L7" s="28">
        <v>100</v>
      </c>
    </row>
    <row r="8" spans="1:13" s="4" customFormat="1" ht="19.2" x14ac:dyDescent="0.5">
      <c r="A8" s="23" t="s">
        <v>15</v>
      </c>
      <c r="B8" s="28">
        <v>21.632466741801011</v>
      </c>
      <c r="C8" s="28">
        <v>6.6116130746067885</v>
      </c>
      <c r="D8" s="28">
        <v>2.8899046935920736</v>
      </c>
      <c r="E8" s="28">
        <v>3.7171280880277804</v>
      </c>
      <c r="F8" s="28">
        <v>7.2616026856280396</v>
      </c>
      <c r="G8" s="28">
        <v>1.7299429480672275</v>
      </c>
      <c r="H8" s="28">
        <v>2.6913632331348674</v>
      </c>
      <c r="I8" s="28">
        <v>13.406035727313304</v>
      </c>
      <c r="J8" s="28">
        <v>7.2108222472670027</v>
      </c>
      <c r="K8" s="28">
        <v>32.8491205605619</v>
      </c>
      <c r="L8" s="28">
        <v>99.999999999999986</v>
      </c>
    </row>
    <row r="9" spans="1:13" s="5" customFormat="1" ht="19.2" x14ac:dyDescent="0.5">
      <c r="A9" s="23" t="s">
        <v>16</v>
      </c>
      <c r="B9" s="28">
        <v>21.05</v>
      </c>
      <c r="C9" s="28">
        <v>7.1050000000000004</v>
      </c>
      <c r="D9" s="28">
        <v>7.4</v>
      </c>
      <c r="E9" s="28">
        <v>7.02</v>
      </c>
      <c r="F9" s="28">
        <v>9.15</v>
      </c>
      <c r="G9" s="28">
        <v>4.6400000000000006</v>
      </c>
      <c r="H9" s="28">
        <v>3.4000000000000004</v>
      </c>
      <c r="I9" s="28">
        <v>7.7200000000000006</v>
      </c>
      <c r="J9" s="28">
        <v>4.915</v>
      </c>
      <c r="K9" s="28">
        <v>27.6</v>
      </c>
      <c r="L9" s="28">
        <v>100</v>
      </c>
      <c r="M9" s="4"/>
    </row>
    <row r="10" spans="1:13" s="4" customFormat="1" ht="19.2" x14ac:dyDescent="0.5">
      <c r="A10" s="23" t="s">
        <v>17</v>
      </c>
      <c r="B10" s="28">
        <v>19.500622608537324</v>
      </c>
      <c r="C10" s="28">
        <v>9.1775463293997195</v>
      </c>
      <c r="D10" s="28">
        <v>5.3227100388212962</v>
      </c>
      <c r="E10" s="28">
        <v>3.8976689675858567</v>
      </c>
      <c r="F10" s="28">
        <v>6.5402672507906896</v>
      </c>
      <c r="G10" s="28">
        <v>3.2131483761600848</v>
      </c>
      <c r="H10" s="28">
        <v>5.2701109533790103</v>
      </c>
      <c r="I10" s="28">
        <v>8.3862928457567119</v>
      </c>
      <c r="J10" s="28">
        <v>7.7041266563651734</v>
      </c>
      <c r="K10" s="28">
        <v>30.987505973204133</v>
      </c>
      <c r="L10" s="28">
        <v>100.00000000000001</v>
      </c>
    </row>
    <row r="11" spans="1:13" s="4" customFormat="1" ht="19.2" x14ac:dyDescent="0.5">
      <c r="A11" s="23" t="s">
        <v>18</v>
      </c>
      <c r="B11" s="28">
        <v>11.260112601127998</v>
      </c>
      <c r="C11" s="28">
        <v>8.705087050872045</v>
      </c>
      <c r="D11" s="28">
        <v>5.8000580005810294</v>
      </c>
      <c r="E11" s="28">
        <v>6.8500685006862145</v>
      </c>
      <c r="F11" s="28">
        <v>8.9330893308948855</v>
      </c>
      <c r="G11" s="28">
        <v>5.3232532325156647</v>
      </c>
      <c r="H11" s="28">
        <v>5.9900599006000625</v>
      </c>
      <c r="I11" s="28">
        <v>8.3300833008344792</v>
      </c>
      <c r="J11" s="28">
        <v>9.1460914609162245</v>
      </c>
      <c r="K11" s="28">
        <v>29.662096620971401</v>
      </c>
      <c r="L11" s="28">
        <v>100</v>
      </c>
    </row>
    <row r="12" spans="1:13" s="5" customFormat="1" ht="19.2" x14ac:dyDescent="0.5">
      <c r="A12" s="23" t="s">
        <v>19</v>
      </c>
      <c r="B12" s="28">
        <v>21.562276541490498</v>
      </c>
      <c r="C12" s="28">
        <v>10.051699495982399</v>
      </c>
      <c r="D12" s="28">
        <v>6.9152995766612602</v>
      </c>
      <c r="E12" s="28">
        <v>6.15662518916153</v>
      </c>
      <c r="F12" s="28">
        <v>6.1011898218416007</v>
      </c>
      <c r="G12" s="28">
        <v>5.9954511087149998</v>
      </c>
      <c r="H12" s="28">
        <v>4.6405080064768498</v>
      </c>
      <c r="I12" s="28">
        <v>7.8163225983104994</v>
      </c>
      <c r="J12" s="28">
        <v>7.2262377615443505</v>
      </c>
      <c r="K12" s="28">
        <v>23.534389899815999</v>
      </c>
      <c r="L12" s="28">
        <v>100</v>
      </c>
      <c r="M12" s="4"/>
    </row>
    <row r="13" spans="1:13" s="4" customFormat="1" ht="19.2" x14ac:dyDescent="0.5">
      <c r="A13" s="23" t="s">
        <v>20</v>
      </c>
      <c r="B13" s="28">
        <v>18.52</v>
      </c>
      <c r="C13" s="28">
        <v>8.35</v>
      </c>
      <c r="D13" s="28">
        <v>5.3250000000000002</v>
      </c>
      <c r="E13" s="28">
        <v>6.69</v>
      </c>
      <c r="F13" s="28">
        <v>8.4410000000000007</v>
      </c>
      <c r="G13" s="28">
        <v>3.51</v>
      </c>
      <c r="H13" s="28">
        <v>5.8109999999999999</v>
      </c>
      <c r="I13" s="28">
        <v>7.88</v>
      </c>
      <c r="J13" s="28">
        <v>8.173</v>
      </c>
      <c r="K13" s="28">
        <v>27.3</v>
      </c>
      <c r="L13" s="28">
        <v>100</v>
      </c>
    </row>
    <row r="14" spans="1:13" s="4" customFormat="1" ht="19.2" x14ac:dyDescent="0.5">
      <c r="A14" s="23" t="s">
        <v>36</v>
      </c>
      <c r="B14" s="28">
        <v>18.267131612771799</v>
      </c>
      <c r="C14" s="28">
        <v>7.7221278954150359</v>
      </c>
      <c r="D14" s="28">
        <v>5.3963677959473504</v>
      </c>
      <c r="E14" s="28">
        <v>5.2796241327933204</v>
      </c>
      <c r="F14" s="28">
        <v>7.8673856648601994</v>
      </c>
      <c r="G14" s="28">
        <v>4.8660361636104996</v>
      </c>
      <c r="H14" s="28">
        <v>3.7567715911125337</v>
      </c>
      <c r="I14" s="28">
        <v>6.8033535481522502</v>
      </c>
      <c r="J14" s="28">
        <v>6.7874893999083659</v>
      </c>
      <c r="K14" s="28">
        <v>33.253712195428626</v>
      </c>
      <c r="L14" s="28">
        <v>99.999999999999972</v>
      </c>
    </row>
    <row r="15" spans="1:13" s="4" customFormat="1" ht="19.2" x14ac:dyDescent="0.5">
      <c r="A15" s="23" t="s">
        <v>22</v>
      </c>
      <c r="B15" s="28">
        <v>17.740000000000002</v>
      </c>
      <c r="C15" s="28">
        <v>9.1937000000000015</v>
      </c>
      <c r="D15" s="28">
        <v>5.2</v>
      </c>
      <c r="E15" s="28">
        <v>7.5049999999999999</v>
      </c>
      <c r="F15" s="28">
        <v>8.67</v>
      </c>
      <c r="G15" s="28">
        <v>3.105</v>
      </c>
      <c r="H15" s="28">
        <v>4.7202999999999999</v>
      </c>
      <c r="I15" s="28">
        <v>7.0039999999999996</v>
      </c>
      <c r="J15" s="28">
        <v>9.702</v>
      </c>
      <c r="K15" s="28">
        <v>27.16</v>
      </c>
      <c r="L15" s="28">
        <v>100</v>
      </c>
    </row>
    <row r="16" spans="1:13" s="4" customFormat="1" ht="19.2" x14ac:dyDescent="0.5">
      <c r="A16" s="23" t="s">
        <v>23</v>
      </c>
      <c r="B16" s="28">
        <v>17.279092298318862</v>
      </c>
      <c r="C16" s="28">
        <v>6.3433245772614502</v>
      </c>
      <c r="D16" s="28">
        <v>4.8940781654207921</v>
      </c>
      <c r="E16" s="28">
        <v>3.0862656186014612</v>
      </c>
      <c r="F16" s="28">
        <v>5.0988304151975603</v>
      </c>
      <c r="G16" s="28">
        <v>2.4670149119565212</v>
      </c>
      <c r="H16" s="28">
        <v>1.3034228583413938</v>
      </c>
      <c r="I16" s="28">
        <v>8.739425295392488</v>
      </c>
      <c r="J16" s="28">
        <v>5.0438968847693788</v>
      </c>
      <c r="K16" s="28">
        <v>45.744648974740102</v>
      </c>
      <c r="L16" s="28">
        <v>100</v>
      </c>
    </row>
    <row r="17" spans="1:13" s="4" customFormat="1" ht="19.2" x14ac:dyDescent="0.5">
      <c r="A17" s="23" t="s">
        <v>24</v>
      </c>
      <c r="B17" s="28">
        <v>15.111613918747006</v>
      </c>
      <c r="C17" s="28">
        <v>7.486626932367237</v>
      </c>
      <c r="D17" s="28">
        <v>6.8198694921342868</v>
      </c>
      <c r="E17" s="28">
        <v>9.1177229658373804</v>
      </c>
      <c r="F17" s="28">
        <v>5.6362572939626512</v>
      </c>
      <c r="G17" s="28">
        <v>5.4064709540771769</v>
      </c>
      <c r="H17" s="28">
        <v>1.9791222433329259</v>
      </c>
      <c r="I17" s="28">
        <v>9.8026065249607548</v>
      </c>
      <c r="J17" s="28">
        <v>5.8116638529315807</v>
      </c>
      <c r="K17" s="28">
        <v>32.828045821649006</v>
      </c>
      <c r="L17" s="28">
        <v>100</v>
      </c>
    </row>
    <row r="18" spans="1:13" s="4" customFormat="1" ht="19.2" x14ac:dyDescent="0.5">
      <c r="A18" s="23" t="s">
        <v>37</v>
      </c>
      <c r="B18" s="28">
        <v>17.483768018223103</v>
      </c>
      <c r="C18" s="28">
        <v>7.1691426800821993</v>
      </c>
      <c r="D18" s="28">
        <v>8.7980320801516996</v>
      </c>
      <c r="E18" s="28">
        <v>7.7497451618575504</v>
      </c>
      <c r="F18" s="28">
        <v>6.1812473109377004</v>
      </c>
      <c r="G18" s="28">
        <v>6.6989037863131902</v>
      </c>
      <c r="H18" s="28">
        <v>5.6391609589013996</v>
      </c>
      <c r="I18" s="28">
        <v>7.5718740055110008</v>
      </c>
      <c r="J18" s="28">
        <v>9.2659901297771494</v>
      </c>
      <c r="K18" s="28">
        <v>23.442135868245</v>
      </c>
      <c r="L18" s="28">
        <v>100</v>
      </c>
    </row>
    <row r="19" spans="1:13" s="4" customFormat="1" ht="19.2" x14ac:dyDescent="0.5">
      <c r="A19" s="23" t="s">
        <v>26</v>
      </c>
      <c r="B19" s="28">
        <v>16.600000000000001</v>
      </c>
      <c r="C19" s="28">
        <v>9.6999999999999993</v>
      </c>
      <c r="D19" s="28">
        <v>9.8000000000000007</v>
      </c>
      <c r="E19" s="28">
        <v>8.1</v>
      </c>
      <c r="F19" s="28">
        <v>8</v>
      </c>
      <c r="G19" s="28">
        <v>4.5999999999999996</v>
      </c>
      <c r="H19" s="28">
        <v>5.4</v>
      </c>
      <c r="I19" s="28">
        <v>9.8000000000000007</v>
      </c>
      <c r="J19" s="28">
        <v>9.5</v>
      </c>
      <c r="K19" s="28">
        <v>18.5</v>
      </c>
      <c r="L19" s="28">
        <v>100</v>
      </c>
    </row>
    <row r="20" spans="1:13" s="5" customFormat="1" ht="19.2" x14ac:dyDescent="0.5">
      <c r="A20" s="23" t="s">
        <v>38</v>
      </c>
      <c r="B20" s="28">
        <v>15.6</v>
      </c>
      <c r="C20" s="28">
        <v>10.6</v>
      </c>
      <c r="D20" s="28">
        <v>9</v>
      </c>
      <c r="E20" s="28">
        <v>8</v>
      </c>
      <c r="F20" s="28">
        <v>9.8000000000000007</v>
      </c>
      <c r="G20" s="28">
        <v>5.0999999999999996</v>
      </c>
      <c r="H20" s="28">
        <v>4.3</v>
      </c>
      <c r="I20" s="28">
        <v>8.4</v>
      </c>
      <c r="J20" s="28">
        <v>8.1</v>
      </c>
      <c r="K20" s="28">
        <v>21.1</v>
      </c>
      <c r="L20" s="28">
        <v>100</v>
      </c>
      <c r="M20" s="4"/>
    </row>
    <row r="21" spans="1:13" s="4" customFormat="1" ht="19.2" x14ac:dyDescent="0.5">
      <c r="A21" s="23" t="s">
        <v>28</v>
      </c>
      <c r="B21" s="28">
        <v>6.7190082644628104</v>
      </c>
      <c r="C21" s="28">
        <v>7.9173553719008263</v>
      </c>
      <c r="D21" s="28">
        <v>6.5454545454545396</v>
      </c>
      <c r="E21" s="28">
        <v>5.6280991735537098</v>
      </c>
      <c r="F21" s="28">
        <v>8.545454545454545</v>
      </c>
      <c r="G21" s="28">
        <v>8.2479338842975203</v>
      </c>
      <c r="H21" s="28">
        <v>6.1652892561983403</v>
      </c>
      <c r="I21" s="28">
        <v>9.6859504132231411</v>
      </c>
      <c r="J21" s="28">
        <v>3.5867768595041323</v>
      </c>
      <c r="K21" s="28">
        <v>36.958677685950398</v>
      </c>
      <c r="L21" s="28">
        <v>99.999999999999972</v>
      </c>
    </row>
    <row r="22" spans="1:13" s="4" customFormat="1" ht="19.2" x14ac:dyDescent="0.5">
      <c r="A22" s="23" t="s">
        <v>29</v>
      </c>
      <c r="B22" s="28">
        <v>14.448637214897047</v>
      </c>
      <c r="C22" s="28">
        <v>8.1204926982445116</v>
      </c>
      <c r="D22" s="28">
        <v>8.526689453223419</v>
      </c>
      <c r="E22" s="28">
        <v>6.9883934498525351</v>
      </c>
      <c r="F22" s="28">
        <v>9.4143586270707758</v>
      </c>
      <c r="G22" s="28">
        <v>5.5978864293288471</v>
      </c>
      <c r="H22" s="28">
        <v>4.2958299986493769</v>
      </c>
      <c r="I22" s="28">
        <v>8.6367390623930902</v>
      </c>
      <c r="J22" s="28">
        <v>7.9508770240258668</v>
      </c>
      <c r="K22" s="28">
        <v>26.020096042314499</v>
      </c>
      <c r="L22" s="28">
        <v>99.999999999999972</v>
      </c>
    </row>
    <row r="23" spans="1:13" s="4" customFormat="1" ht="19.2" x14ac:dyDescent="0.5">
      <c r="A23" s="23" t="s">
        <v>39</v>
      </c>
      <c r="B23" s="28">
        <v>15.19257534370807</v>
      </c>
      <c r="C23" s="28">
        <v>9.9039845976496892</v>
      </c>
      <c r="D23" s="28">
        <v>8.863486120293036</v>
      </c>
      <c r="E23" s="28">
        <v>8.9367615263504945</v>
      </c>
      <c r="F23" s="28">
        <v>9.3419179588707664</v>
      </c>
      <c r="G23" s="28">
        <v>8.1249103838672401</v>
      </c>
      <c r="H23" s="28">
        <v>8.2629237871014691</v>
      </c>
      <c r="I23" s="28">
        <v>9.4769693902592387</v>
      </c>
      <c r="J23" s="28">
        <v>8.5554355514597162</v>
      </c>
      <c r="K23" s="28">
        <v>13.341035340440277</v>
      </c>
      <c r="L23" s="28">
        <v>100</v>
      </c>
    </row>
    <row r="24" spans="1:13" s="6" customFormat="1" ht="19.2" x14ac:dyDescent="0.5">
      <c r="A24" s="24" t="s">
        <v>31</v>
      </c>
      <c r="B24" s="30">
        <v>12.640260475419163</v>
      </c>
      <c r="C24" s="30">
        <v>10.073707127312019</v>
      </c>
      <c r="D24" s="30">
        <v>6.6707609504193286</v>
      </c>
      <c r="E24" s="30">
        <v>7.0779062195697104</v>
      </c>
      <c r="F24" s="30">
        <v>11.035841517329763</v>
      </c>
      <c r="G24" s="30">
        <v>6.6555191275063015</v>
      </c>
      <c r="H24" s="30">
        <v>4.7035352967469146</v>
      </c>
      <c r="I24" s="30">
        <v>11.854067513239787</v>
      </c>
      <c r="J24" s="30">
        <v>7.2153527195438425</v>
      </c>
      <c r="K24" s="30">
        <v>22.073049052913159</v>
      </c>
      <c r="L24" s="30">
        <v>100</v>
      </c>
    </row>
    <row r="25" spans="1:13" s="6" customFormat="1" ht="19.2" x14ac:dyDescent="0.5">
      <c r="A25" s="24" t="s">
        <v>32</v>
      </c>
      <c r="B25" s="30">
        <v>17.701607139097366</v>
      </c>
      <c r="C25" s="30">
        <v>8.6507919032764811</v>
      </c>
      <c r="D25" s="30">
        <v>4.2745149162581972</v>
      </c>
      <c r="E25" s="30">
        <v>5.3816890671471729</v>
      </c>
      <c r="F25" s="30">
        <v>6.2486172476851358</v>
      </c>
      <c r="G25" s="30">
        <v>4.3181251959748579</v>
      </c>
      <c r="H25" s="30">
        <v>3.9960138963663474</v>
      </c>
      <c r="I25" s="30">
        <v>9.8409354466185839</v>
      </c>
      <c r="J25" s="30">
        <v>7.0099661292470135</v>
      </c>
      <c r="K25" s="30">
        <v>32.577739058328845</v>
      </c>
      <c r="L25" s="30">
        <v>100.00000000000001</v>
      </c>
    </row>
    <row r="26" spans="1:13" s="4" customFormat="1" ht="19.2" x14ac:dyDescent="0.5">
      <c r="A26" s="23" t="s">
        <v>33</v>
      </c>
      <c r="B26" s="28">
        <v>17.282170015771872</v>
      </c>
      <c r="C26" s="28">
        <v>9.1382755699600295</v>
      </c>
      <c r="D26" s="28">
        <v>4.3753214303796852</v>
      </c>
      <c r="E26" s="28">
        <v>5.4395937589030838</v>
      </c>
      <c r="F26" s="28">
        <v>6.2833091472956379</v>
      </c>
      <c r="G26" s="28">
        <v>4.3437571049663122</v>
      </c>
      <c r="H26" s="28">
        <v>4.0247772615568227</v>
      </c>
      <c r="I26" s="28">
        <v>9.8307325408126793</v>
      </c>
      <c r="J26" s="28">
        <v>7.0610518314453738</v>
      </c>
      <c r="K26" s="28">
        <v>32.221011338908497</v>
      </c>
      <c r="L26" s="28">
        <v>99.999999999999986</v>
      </c>
    </row>
    <row r="27" spans="1:13" s="4" customFormat="1" ht="19.2" x14ac:dyDescent="0.5">
      <c r="A27" s="23" t="s">
        <v>34</v>
      </c>
      <c r="B27" s="28">
        <v>16.600000000000001</v>
      </c>
      <c r="C27" s="28">
        <v>9.6999999999999993</v>
      </c>
      <c r="D27" s="28">
        <v>8.8000000000000007</v>
      </c>
      <c r="E27" s="28">
        <v>8.1</v>
      </c>
      <c r="F27" s="28">
        <v>8</v>
      </c>
      <c r="G27" s="28">
        <v>5.6</v>
      </c>
      <c r="H27" s="28">
        <v>5.4</v>
      </c>
      <c r="I27" s="28">
        <v>9.8000000000000007</v>
      </c>
      <c r="J27" s="28">
        <v>9.5</v>
      </c>
      <c r="K27" s="28">
        <v>18.5</v>
      </c>
      <c r="L27" s="28">
        <v>100</v>
      </c>
    </row>
    <row r="28" spans="1:13" s="6" customFormat="1" ht="19.2" x14ac:dyDescent="0.5">
      <c r="A28" s="24" t="s">
        <v>35</v>
      </c>
      <c r="B28" s="30">
        <v>12.932099059528756</v>
      </c>
      <c r="C28" s="30">
        <v>9.991661460045135</v>
      </c>
      <c r="D28" s="30">
        <v>6.5325927718184991</v>
      </c>
      <c r="E28" s="30">
        <v>6.9801018909988546</v>
      </c>
      <c r="F28" s="30">
        <v>10.759808902789811</v>
      </c>
      <c r="G28" s="30">
        <v>6.5207443766717565</v>
      </c>
      <c r="H28" s="30">
        <v>4.6627394261150776</v>
      </c>
      <c r="I28" s="30">
        <v>11.737989787095382</v>
      </c>
      <c r="J28" s="30">
        <v>7.2035100745542273</v>
      </c>
      <c r="K28" s="30">
        <v>22.678752250382516</v>
      </c>
      <c r="L28" s="30">
        <v>100.00000000000003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82945-9D9B-4763-B79B-A0D5F9201186}">
  <dimension ref="A1:L2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A5" sqref="A5"/>
    </sheetView>
  </sheetViews>
  <sheetFormatPr defaultColWidth="8.88671875" defaultRowHeight="14.4" x14ac:dyDescent="0.3"/>
  <cols>
    <col min="1" max="1" width="41.6640625" style="32" customWidth="1"/>
    <col min="2" max="2" width="18.77734375" style="32" customWidth="1"/>
    <col min="3" max="10" width="17.6640625" style="32" bestFit="1" customWidth="1"/>
    <col min="11" max="12" width="18.77734375" style="32" bestFit="1" customWidth="1"/>
    <col min="13" max="16384" width="8.88671875" style="32"/>
  </cols>
  <sheetData>
    <row r="1" spans="1:12" ht="19.2" x14ac:dyDescent="0.5">
      <c r="A1" s="26" t="s">
        <v>44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9.2" x14ac:dyDescent="0.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</row>
    <row r="3" spans="1:12" s="34" customFormat="1" ht="19.2" x14ac:dyDescent="0.5">
      <c r="A3" s="33" t="s">
        <v>0</v>
      </c>
      <c r="B3" s="40" t="s">
        <v>1</v>
      </c>
      <c r="C3" s="40" t="s">
        <v>2</v>
      </c>
      <c r="D3" s="40" t="s">
        <v>3</v>
      </c>
      <c r="E3" s="40" t="s">
        <v>4</v>
      </c>
      <c r="F3" s="40" t="s">
        <v>5</v>
      </c>
      <c r="G3" s="40" t="s">
        <v>6</v>
      </c>
      <c r="H3" s="40" t="s">
        <v>7</v>
      </c>
      <c r="I3" s="40" t="s">
        <v>8</v>
      </c>
      <c r="J3" s="40" t="s">
        <v>9</v>
      </c>
      <c r="K3" s="40" t="s">
        <v>10</v>
      </c>
      <c r="L3" s="40" t="s">
        <v>11</v>
      </c>
    </row>
    <row r="4" spans="1:12" s="35" customFormat="1" ht="19.2" x14ac:dyDescent="0.5">
      <c r="A4" s="31" t="s">
        <v>48</v>
      </c>
      <c r="B4" s="41">
        <v>132350312.08764926</v>
      </c>
      <c r="C4" s="41">
        <v>1081104561.6036339</v>
      </c>
      <c r="D4" s="41">
        <v>1098925797.759882</v>
      </c>
      <c r="E4" s="41">
        <v>1006213148.3585306</v>
      </c>
      <c r="F4" s="41">
        <v>1096719106.2666383</v>
      </c>
      <c r="G4" s="41">
        <v>237935510.695173</v>
      </c>
      <c r="H4" s="41">
        <v>149189489.85855889</v>
      </c>
      <c r="I4" s="41">
        <v>693949622.45700777</v>
      </c>
      <c r="J4" s="41">
        <v>696000377.7212646</v>
      </c>
      <c r="K4" s="41">
        <v>170284675.55684662</v>
      </c>
      <c r="L4" s="41">
        <v>6362672602.3651848</v>
      </c>
    </row>
    <row r="5" spans="1:12" s="36" customFormat="1" ht="19.2" x14ac:dyDescent="0.5">
      <c r="A5" s="31" t="s">
        <v>12</v>
      </c>
      <c r="B5" s="41">
        <v>73184689.009993315</v>
      </c>
      <c r="C5" s="41">
        <v>1397144687.6475146</v>
      </c>
      <c r="D5" s="41">
        <v>451150908.47192007</v>
      </c>
      <c r="E5" s="41">
        <v>610797009.4710741</v>
      </c>
      <c r="F5" s="41">
        <v>2362520715.5571585</v>
      </c>
      <c r="G5" s="41">
        <v>801143320.78339303</v>
      </c>
      <c r="H5" s="41">
        <v>762477040.60990775</v>
      </c>
      <c r="I5" s="41">
        <v>2851936436.0807486</v>
      </c>
      <c r="J5" s="41">
        <v>441493469.59436548</v>
      </c>
      <c r="K5" s="41">
        <v>205956828.61891028</v>
      </c>
      <c r="L5" s="41">
        <v>9957805105.844986</v>
      </c>
    </row>
    <row r="6" spans="1:12" s="36" customFormat="1" ht="19.2" x14ac:dyDescent="0.5">
      <c r="A6" s="31" t="s">
        <v>13</v>
      </c>
      <c r="B6" s="41">
        <v>1550384377.0544164</v>
      </c>
      <c r="C6" s="41">
        <v>940566522.07967949</v>
      </c>
      <c r="D6" s="41">
        <v>456372929.97729278</v>
      </c>
      <c r="E6" s="41">
        <v>726613478.04617</v>
      </c>
      <c r="F6" s="41">
        <v>622220929.99117243</v>
      </c>
      <c r="G6" s="41">
        <v>464555389.99303091</v>
      </c>
      <c r="H6" s="41">
        <v>440309163.08345443</v>
      </c>
      <c r="I6" s="41">
        <v>1170201884.6392255</v>
      </c>
      <c r="J6" s="41">
        <v>661497334.20988441</v>
      </c>
      <c r="K6" s="41">
        <v>3462525108.7548642</v>
      </c>
      <c r="L6" s="41">
        <v>10495247117.829191</v>
      </c>
    </row>
    <row r="7" spans="1:12" s="35" customFormat="1" ht="19.2" x14ac:dyDescent="0.5">
      <c r="A7" s="31" t="s">
        <v>14</v>
      </c>
      <c r="B7" s="41">
        <v>534679.95352413086</v>
      </c>
      <c r="C7" s="41">
        <v>13290155.916660368</v>
      </c>
      <c r="D7" s="41">
        <v>661349.90873525722</v>
      </c>
      <c r="E7" s="41">
        <v>1358395.6687288606</v>
      </c>
      <c r="F7" s="41">
        <v>303149805.73581874</v>
      </c>
      <c r="G7" s="41">
        <v>1127762955.4682488</v>
      </c>
      <c r="H7" s="41">
        <v>5361420.6731863143</v>
      </c>
      <c r="I7" s="41">
        <v>9548408.0946157295</v>
      </c>
      <c r="J7" s="41">
        <v>48969900.377032973</v>
      </c>
      <c r="K7" s="41">
        <v>4983260.6821362684</v>
      </c>
      <c r="L7" s="41">
        <v>1515620332.4786875</v>
      </c>
    </row>
    <row r="8" spans="1:12" s="35" customFormat="1" ht="19.2" x14ac:dyDescent="0.5">
      <c r="A8" s="31" t="s">
        <v>15</v>
      </c>
      <c r="B8" s="41">
        <v>69491489.31208533</v>
      </c>
      <c r="C8" s="41">
        <v>21238948.141862702</v>
      </c>
      <c r="D8" s="41">
        <v>9283443.4243988227</v>
      </c>
      <c r="E8" s="41">
        <v>11940791.121231567</v>
      </c>
      <c r="F8" s="41">
        <v>23326955.332460571</v>
      </c>
      <c r="G8" s="41">
        <v>5557216.9979965277</v>
      </c>
      <c r="H8" s="41">
        <v>8645654.7735693026</v>
      </c>
      <c r="I8" s="41">
        <v>43065148.306081057</v>
      </c>
      <c r="J8" s="41">
        <v>23163829.770695109</v>
      </c>
      <c r="K8" s="41">
        <v>105523532.64155029</v>
      </c>
      <c r="L8" s="41">
        <v>321237009.8219313</v>
      </c>
    </row>
    <row r="9" spans="1:12" s="36" customFormat="1" ht="19.2" x14ac:dyDescent="0.5">
      <c r="A9" s="31" t="s">
        <v>16</v>
      </c>
      <c r="B9" s="41">
        <v>358553150.66469938</v>
      </c>
      <c r="C9" s="41">
        <v>121022334.22673108</v>
      </c>
      <c r="D9" s="41">
        <v>126047188.3571865</v>
      </c>
      <c r="E9" s="41">
        <v>119574494.90100662</v>
      </c>
      <c r="F9" s="41">
        <v>155855645.06327787</v>
      </c>
      <c r="G9" s="41">
        <v>79034993.780722335</v>
      </c>
      <c r="H9" s="41">
        <v>57913573.028977573</v>
      </c>
      <c r="I9" s="41">
        <v>131497877.58344319</v>
      </c>
      <c r="J9" s="41">
        <v>83719179.834536687</v>
      </c>
      <c r="K9" s="41">
        <v>470121945.76464146</v>
      </c>
      <c r="L9" s="41">
        <v>1703340383.2052228</v>
      </c>
    </row>
    <row r="10" spans="1:12" s="35" customFormat="1" ht="19.2" x14ac:dyDescent="0.5">
      <c r="A10" s="31" t="s">
        <v>17</v>
      </c>
      <c r="B10" s="41">
        <v>1598117709.7391651</v>
      </c>
      <c r="C10" s="41">
        <v>752119540.76503551</v>
      </c>
      <c r="D10" s="41">
        <v>436207466.17201382</v>
      </c>
      <c r="E10" s="41">
        <v>319422304.03826767</v>
      </c>
      <c r="F10" s="41">
        <v>535988882.49546307</v>
      </c>
      <c r="G10" s="41">
        <v>263324378.25410697</v>
      </c>
      <c r="H10" s="41">
        <v>431896858.67763573</v>
      </c>
      <c r="I10" s="41">
        <v>687274626.29809451</v>
      </c>
      <c r="J10" s="41">
        <v>631369648.79370344</v>
      </c>
      <c r="K10" s="41">
        <v>2539492357.2719784</v>
      </c>
      <c r="L10" s="41">
        <v>8195213772.5054636</v>
      </c>
    </row>
    <row r="11" spans="1:12" s="35" customFormat="1" ht="19.2" x14ac:dyDescent="0.5">
      <c r="A11" s="31" t="s">
        <v>18</v>
      </c>
      <c r="B11" s="41">
        <v>255814446.69575939</v>
      </c>
      <c r="C11" s="41">
        <v>197767740.54054934</v>
      </c>
      <c r="D11" s="41">
        <v>131769430.80243377</v>
      </c>
      <c r="E11" s="41">
        <v>155624241.5511502</v>
      </c>
      <c r="F11" s="41">
        <v>202947642.30312777</v>
      </c>
      <c r="G11" s="41">
        <v>120937074.83537869</v>
      </c>
      <c r="H11" s="41">
        <v>136086015.60458246</v>
      </c>
      <c r="I11" s="41">
        <v>189248165.27315059</v>
      </c>
      <c r="J11" s="41">
        <v>207786761.05501026</v>
      </c>
      <c r="K11" s="41">
        <v>673882500.4440732</v>
      </c>
      <c r="L11" s="41">
        <v>2271864019.105216</v>
      </c>
    </row>
    <row r="12" spans="1:12" s="36" customFormat="1" ht="19.2" x14ac:dyDescent="0.5">
      <c r="A12" s="31" t="s">
        <v>19</v>
      </c>
      <c r="B12" s="41">
        <v>299727428.34872729</v>
      </c>
      <c r="C12" s="41">
        <v>139724116.54529056</v>
      </c>
      <c r="D12" s="41">
        <v>96126443.531386316</v>
      </c>
      <c r="E12" s="41">
        <v>85580454.90714334</v>
      </c>
      <c r="F12" s="41">
        <v>84809873.004328132</v>
      </c>
      <c r="G12" s="41">
        <v>83340047.102533579</v>
      </c>
      <c r="H12" s="41">
        <v>64505597.464934468</v>
      </c>
      <c r="I12" s="41">
        <v>108651155.96804714</v>
      </c>
      <c r="J12" s="41">
        <v>100448654.23817784</v>
      </c>
      <c r="K12" s="41">
        <v>327140881.84774339</v>
      </c>
      <c r="L12" s="41">
        <v>1390054652.958312</v>
      </c>
    </row>
    <row r="13" spans="1:12" s="35" customFormat="1" ht="19.2" x14ac:dyDescent="0.5">
      <c r="A13" s="31" t="s">
        <v>20</v>
      </c>
      <c r="B13" s="41">
        <v>237779832.16879147</v>
      </c>
      <c r="C13" s="41">
        <v>107206349.81692271</v>
      </c>
      <c r="D13" s="41">
        <v>68368121.290432751</v>
      </c>
      <c r="E13" s="41">
        <v>85893470.691642269</v>
      </c>
      <c r="F13" s="41">
        <v>108374706.44367003</v>
      </c>
      <c r="G13" s="41">
        <v>45065184.174538769</v>
      </c>
      <c r="H13" s="41">
        <v>74607916.022291958</v>
      </c>
      <c r="I13" s="41">
        <v>101171980.42603005</v>
      </c>
      <c r="J13" s="41">
        <v>104933831.98248015</v>
      </c>
      <c r="K13" s="41">
        <v>350506988.02419049</v>
      </c>
      <c r="L13" s="41">
        <v>1283908381.0409906</v>
      </c>
    </row>
    <row r="14" spans="1:12" s="35" customFormat="1" ht="19.2" x14ac:dyDescent="0.5">
      <c r="A14" s="31" t="s">
        <v>21</v>
      </c>
      <c r="B14" s="41">
        <v>1360140477.9573886</v>
      </c>
      <c r="C14" s="41">
        <v>574976901.09017456</v>
      </c>
      <c r="D14" s="41">
        <v>401804641.73597568</v>
      </c>
      <c r="E14" s="41">
        <v>393112101.21199989</v>
      </c>
      <c r="F14" s="41">
        <v>585792554.91849828</v>
      </c>
      <c r="G14" s="41">
        <v>362317023.47311509</v>
      </c>
      <c r="H14" s="41">
        <v>279723013.76204979</v>
      </c>
      <c r="I14" s="41">
        <v>506566479.22912723</v>
      </c>
      <c r="J14" s="41">
        <v>505385260.92774165</v>
      </c>
      <c r="K14" s="41">
        <v>2476016539.3303757</v>
      </c>
      <c r="L14" s="41">
        <v>7445834993.636446</v>
      </c>
    </row>
    <row r="15" spans="1:12" s="35" customFormat="1" ht="19.2" x14ac:dyDescent="0.5">
      <c r="A15" s="31" t="s">
        <v>22</v>
      </c>
      <c r="B15" s="41">
        <v>315512649.42548037</v>
      </c>
      <c r="C15" s="41">
        <v>163513452.3688297</v>
      </c>
      <c r="D15" s="41">
        <v>92483978.411076531</v>
      </c>
      <c r="E15" s="41">
        <v>133479280.37983258</v>
      </c>
      <c r="F15" s="41">
        <v>154199248.62000644</v>
      </c>
      <c r="G15" s="41">
        <v>55223606.339690894</v>
      </c>
      <c r="H15" s="41">
        <v>83952331.402654722</v>
      </c>
      <c r="I15" s="41">
        <v>124568804.7675346</v>
      </c>
      <c r="J15" s="41">
        <v>172553761.25851241</v>
      </c>
      <c r="K15" s="41">
        <v>483050933.39323819</v>
      </c>
      <c r="L15" s="41">
        <v>1778538046.3668566</v>
      </c>
    </row>
    <row r="16" spans="1:12" s="35" customFormat="1" ht="19.2" x14ac:dyDescent="0.5">
      <c r="A16" s="31" t="s">
        <v>23</v>
      </c>
      <c r="B16" s="41">
        <v>77346797.407793313</v>
      </c>
      <c r="C16" s="41">
        <v>28394769.383635566</v>
      </c>
      <c r="D16" s="41">
        <v>21907474.410304312</v>
      </c>
      <c r="E16" s="41">
        <v>13815121.617923776</v>
      </c>
      <c r="F16" s="41">
        <v>22824011.605016466</v>
      </c>
      <c r="G16" s="41">
        <v>11043155.468049161</v>
      </c>
      <c r="H16" s="41">
        <v>5834541.6541716922</v>
      </c>
      <c r="I16" s="41">
        <v>39120490.01839257</v>
      </c>
      <c r="J16" s="41">
        <v>22578111.382043716</v>
      </c>
      <c r="K16" s="41">
        <v>204767822.03912911</v>
      </c>
      <c r="L16" s="41">
        <v>447632294.98645973</v>
      </c>
    </row>
    <row r="17" spans="1:12" s="35" customFormat="1" ht="19.2" x14ac:dyDescent="0.5">
      <c r="A17" s="31" t="s">
        <v>24</v>
      </c>
      <c r="B17" s="41">
        <v>252628630.53447145</v>
      </c>
      <c r="C17" s="41">
        <v>125157797.13641918</v>
      </c>
      <c r="D17" s="41">
        <v>114011269.70854758</v>
      </c>
      <c r="E17" s="41">
        <v>152425669.34526247</v>
      </c>
      <c r="F17" s="41">
        <v>94224215.17448172</v>
      </c>
      <c r="G17" s="41">
        <v>90382758.618423179</v>
      </c>
      <c r="H17" s="41">
        <v>33086005.550555032</v>
      </c>
      <c r="I17" s="41">
        <v>163875220.43538582</v>
      </c>
      <c r="J17" s="41">
        <v>97156576.933943525</v>
      </c>
      <c r="K17" s="41">
        <v>548803344.4765054</v>
      </c>
      <c r="L17" s="41">
        <v>1671751487.9139953</v>
      </c>
    </row>
    <row r="18" spans="1:12" s="35" customFormat="1" ht="19.2" x14ac:dyDescent="0.5">
      <c r="A18" s="31" t="s">
        <v>25</v>
      </c>
      <c r="B18" s="41">
        <v>557408926.19039857</v>
      </c>
      <c r="C18" s="41">
        <v>228563094.57121861</v>
      </c>
      <c r="D18" s="41">
        <v>280494548.38765627</v>
      </c>
      <c r="E18" s="41">
        <v>247073578.44246197</v>
      </c>
      <c r="F18" s="41">
        <v>197067498.40857479</v>
      </c>
      <c r="G18" s="41">
        <v>213571168.54271349</v>
      </c>
      <c r="H18" s="41">
        <v>179784966.91558748</v>
      </c>
      <c r="I18" s="41">
        <v>241402777.37966844</v>
      </c>
      <c r="J18" s="41">
        <v>295413757.66062307</v>
      </c>
      <c r="K18" s="41">
        <v>747370690.82067776</v>
      </c>
      <c r="L18" s="41">
        <v>3188151007.3195801</v>
      </c>
    </row>
    <row r="19" spans="1:12" s="35" customFormat="1" ht="19.2" x14ac:dyDescent="0.5">
      <c r="A19" s="31" t="s">
        <v>26</v>
      </c>
      <c r="B19" s="41">
        <v>484725809.74150014</v>
      </c>
      <c r="C19" s="41">
        <v>283243394.84894884</v>
      </c>
      <c r="D19" s="41">
        <v>286163429.84739166</v>
      </c>
      <c r="E19" s="41">
        <v>236522834.87386453</v>
      </c>
      <c r="F19" s="41">
        <v>233602799.87542176</v>
      </c>
      <c r="G19" s="41">
        <v>134321609.9283675</v>
      </c>
      <c r="H19" s="41">
        <v>157681889.91590971</v>
      </c>
      <c r="I19" s="41">
        <v>286163429.84739166</v>
      </c>
      <c r="J19" s="41">
        <v>277403324.85206336</v>
      </c>
      <c r="K19" s="41">
        <v>540206474.71191275</v>
      </c>
      <c r="L19" s="41">
        <v>2920034998.4427714</v>
      </c>
    </row>
    <row r="20" spans="1:12" s="36" customFormat="1" ht="19.2" x14ac:dyDescent="0.5">
      <c r="A20" s="31" t="s">
        <v>27</v>
      </c>
      <c r="B20" s="41">
        <v>221957029.05488059</v>
      </c>
      <c r="C20" s="41">
        <v>150816955.63985476</v>
      </c>
      <c r="D20" s="41">
        <v>128052132.14704649</v>
      </c>
      <c r="E20" s="41">
        <v>113824117.46404134</v>
      </c>
      <c r="F20" s="41">
        <v>139434543.89345062</v>
      </c>
      <c r="G20" s="41">
        <v>72562874.883326337</v>
      </c>
      <c r="H20" s="41">
        <v>61180463.13692221</v>
      </c>
      <c r="I20" s="41">
        <v>119515323.33724341</v>
      </c>
      <c r="J20" s="41">
        <v>115246918.93234184</v>
      </c>
      <c r="K20" s="41">
        <v>300211109.81140906</v>
      </c>
      <c r="L20" s="41">
        <v>1422801468.3005166</v>
      </c>
    </row>
    <row r="21" spans="1:12" s="35" customFormat="1" ht="19.2" x14ac:dyDescent="0.5">
      <c r="A21" s="31" t="s">
        <v>28</v>
      </c>
      <c r="B21" s="41">
        <v>5959166.3966560159</v>
      </c>
      <c r="C21" s="41">
        <v>7021994.3517791675</v>
      </c>
      <c r="D21" s="41">
        <v>5805239.5893623121</v>
      </c>
      <c r="E21" s="41">
        <v>4991626.4650956215</v>
      </c>
      <c r="F21" s="41">
        <v>7579062.7972230259</v>
      </c>
      <c r="G21" s="41">
        <v>7315188.2704338292</v>
      </c>
      <c r="H21" s="41">
        <v>5468066.5829094499</v>
      </c>
      <c r="I21" s="41">
        <v>8590581.8165816125</v>
      </c>
      <c r="J21" s="41">
        <v>3181154.0174030885</v>
      </c>
      <c r="K21" s="41">
        <v>32779080.105591256</v>
      </c>
      <c r="L21" s="41">
        <v>88691160.393035382</v>
      </c>
    </row>
    <row r="22" spans="1:12" s="35" customFormat="1" ht="19.2" x14ac:dyDescent="0.5">
      <c r="A22" s="31" t="s">
        <v>29</v>
      </c>
      <c r="B22" s="44">
        <v>298756412.6684286</v>
      </c>
      <c r="C22" s="44">
        <v>167908518.39828587</v>
      </c>
      <c r="D22" s="44">
        <v>93598965.922868609</v>
      </c>
      <c r="E22" s="44">
        <v>144499950.15729684</v>
      </c>
      <c r="F22" s="44">
        <v>194661958.02174681</v>
      </c>
      <c r="G22" s="44">
        <v>115748249.69840465</v>
      </c>
      <c r="H22" s="44">
        <v>88825453.967843503</v>
      </c>
      <c r="I22" s="44">
        <v>178583013.82039598</v>
      </c>
      <c r="J22" s="44">
        <v>164401352.31693023</v>
      </c>
      <c r="K22" s="44">
        <v>620729558.65460706</v>
      </c>
      <c r="L22" s="44">
        <v>2067713433.6268082</v>
      </c>
    </row>
    <row r="23" spans="1:12" s="35" customFormat="1" ht="19.2" x14ac:dyDescent="0.5">
      <c r="A23" s="31" t="s">
        <v>30</v>
      </c>
      <c r="B23" s="41">
        <v>36592542.68543037</v>
      </c>
      <c r="C23" s="41">
        <v>23854545.456997346</v>
      </c>
      <c r="D23" s="41">
        <v>21348420.979387496</v>
      </c>
      <c r="E23" s="41">
        <v>21524910.703037955</v>
      </c>
      <c r="F23" s="41">
        <v>22500762.638333093</v>
      </c>
      <c r="G23" s="41">
        <v>19569501.767196327</v>
      </c>
      <c r="H23" s="41">
        <v>19901918.176840898</v>
      </c>
      <c r="I23" s="41">
        <v>22826044.89996478</v>
      </c>
      <c r="J23" s="41">
        <v>20606456.346381892</v>
      </c>
      <c r="K23" s="41">
        <v>32132959.298771836</v>
      </c>
      <c r="L23" s="41">
        <v>240858062.95234197</v>
      </c>
    </row>
    <row r="24" spans="1:12" s="37" customFormat="1" ht="19.2" x14ac:dyDescent="0.5">
      <c r="A24" s="33" t="s">
        <v>31</v>
      </c>
      <c r="B24" s="40">
        <v>8186966557.0972385</v>
      </c>
      <c r="C24" s="40">
        <v>6524636380.5300236</v>
      </c>
      <c r="D24" s="40">
        <v>4320583180.8352995</v>
      </c>
      <c r="E24" s="40">
        <v>4584286979.4157629</v>
      </c>
      <c r="F24" s="40">
        <v>7147800918.1458683</v>
      </c>
      <c r="G24" s="40">
        <v>4310711209.0748425</v>
      </c>
      <c r="H24" s="40">
        <v>3046431380.8625436</v>
      </c>
      <c r="I24" s="40">
        <v>7677757470.6781301</v>
      </c>
      <c r="J24" s="40">
        <v>4673309662.2051353</v>
      </c>
      <c r="K24" s="40">
        <v>14296486592.249149</v>
      </c>
      <c r="L24" s="40">
        <v>64768970331.093994</v>
      </c>
    </row>
    <row r="25" spans="1:12" s="37" customFormat="1" ht="19.2" x14ac:dyDescent="0.5">
      <c r="A25" s="33" t="s">
        <v>32</v>
      </c>
      <c r="B25" s="40">
        <v>702264802.3769058</v>
      </c>
      <c r="C25" s="40">
        <v>343147590.34871733</v>
      </c>
      <c r="D25" s="40">
        <v>169478016.70560506</v>
      </c>
      <c r="E25" s="40">
        <v>213433187.70114073</v>
      </c>
      <c r="F25" s="40">
        <v>247841883.05438054</v>
      </c>
      <c r="G25" s="40">
        <v>171270478.04585984</v>
      </c>
      <c r="H25" s="40">
        <v>158490332.17770299</v>
      </c>
      <c r="I25" s="40">
        <v>390379639.70533246</v>
      </c>
      <c r="J25" s="40">
        <v>278029507.01001537</v>
      </c>
      <c r="K25" s="40">
        <v>1292593519.3625505</v>
      </c>
      <c r="L25" s="40">
        <v>3966928956.4882107</v>
      </c>
    </row>
    <row r="26" spans="1:12" s="35" customFormat="1" ht="19.2" x14ac:dyDescent="0.5">
      <c r="A26" s="31" t="s">
        <v>33</v>
      </c>
      <c r="B26" s="41">
        <v>716190709.98384857</v>
      </c>
      <c r="C26" s="41">
        <v>352441675.71777797</v>
      </c>
      <c r="D26" s="41">
        <v>177937380.73743406</v>
      </c>
      <c r="E26" s="41">
        <v>221219647.77589244</v>
      </c>
      <c r="F26" s="41">
        <v>255532213.9924069</v>
      </c>
      <c r="G26" s="41">
        <v>176653709.70247829</v>
      </c>
      <c r="H26" s="41">
        <v>163681305.5608708</v>
      </c>
      <c r="I26" s="41">
        <v>399800295.10441476</v>
      </c>
      <c r="J26" s="41">
        <v>287161774.99892169</v>
      </c>
      <c r="K26" s="41">
        <v>1310377409.6567364</v>
      </c>
      <c r="L26" s="41">
        <v>4060996123.230782</v>
      </c>
    </row>
    <row r="27" spans="1:12" s="35" customFormat="1" ht="19.2" x14ac:dyDescent="0.5">
      <c r="A27" s="31" t="s">
        <v>34</v>
      </c>
      <c r="B27" s="41">
        <v>13925907.606942741</v>
      </c>
      <c r="C27" s="41">
        <v>9294085.3690606132</v>
      </c>
      <c r="D27" s="41">
        <v>8459364.0318290032</v>
      </c>
      <c r="E27" s="41">
        <v>7786460.0747516956</v>
      </c>
      <c r="F27" s="41">
        <v>7690330.9380263668</v>
      </c>
      <c r="G27" s="41">
        <v>5383231.6566184554</v>
      </c>
      <c r="H27" s="41">
        <v>5190973.3831677977</v>
      </c>
      <c r="I27" s="41">
        <v>9420655.3990822993</v>
      </c>
      <c r="J27" s="41">
        <v>9132267.9889063109</v>
      </c>
      <c r="K27" s="41">
        <v>17783890.29418597</v>
      </c>
      <c r="L27" s="41">
        <v>94067166.74257125</v>
      </c>
    </row>
    <row r="28" spans="1:12" s="37" customFormat="1" ht="19.2" x14ac:dyDescent="0.5">
      <c r="A28" s="33" t="s">
        <v>35</v>
      </c>
      <c r="B28" s="40">
        <v>8889231359.474144</v>
      </c>
      <c r="C28" s="40">
        <v>6867783970.8787413</v>
      </c>
      <c r="D28" s="40">
        <v>4490061197.540905</v>
      </c>
      <c r="E28" s="40">
        <v>4797720167.1169033</v>
      </c>
      <c r="F28" s="40">
        <v>7395642801.2002487</v>
      </c>
      <c r="G28" s="40">
        <v>4481981687.1207027</v>
      </c>
      <c r="H28" s="40">
        <v>3204921713.0402465</v>
      </c>
      <c r="I28" s="40">
        <v>8068137110.3834629</v>
      </c>
      <c r="J28" s="40">
        <v>4951339169.2151508</v>
      </c>
      <c r="K28" s="40">
        <v>15589080111.6117</v>
      </c>
      <c r="L28" s="40">
        <v>68735899287.582199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C1910-6794-440C-8C94-8E9F63D3423C}">
  <dimension ref="A1:M27"/>
  <sheetViews>
    <sheetView workbookViewId="0"/>
  </sheetViews>
  <sheetFormatPr defaultColWidth="8.88671875" defaultRowHeight="14.4" x14ac:dyDescent="0.3"/>
  <cols>
    <col min="1" max="1" width="57.21875" style="19" customWidth="1"/>
    <col min="2" max="2" width="10.88671875" style="19" customWidth="1"/>
    <col min="3" max="3" width="13" style="19" customWidth="1"/>
    <col min="4" max="4" width="10.33203125" style="19" customWidth="1"/>
    <col min="5" max="5" width="7.44140625" style="19" customWidth="1"/>
    <col min="6" max="6" width="8.33203125" style="19" customWidth="1"/>
    <col min="7" max="7" width="7.77734375" style="19" customWidth="1"/>
    <col min="8" max="8" width="7.6640625" style="19" bestFit="1" customWidth="1"/>
    <col min="9" max="9" width="11.33203125" style="19" customWidth="1"/>
    <col min="10" max="10" width="10.6640625" style="19" customWidth="1"/>
    <col min="11" max="11" width="8.33203125" style="19" bestFit="1" customWidth="1"/>
    <col min="12" max="12" width="8.6640625" style="19" customWidth="1"/>
    <col min="13" max="16384" width="8.88671875" style="19"/>
  </cols>
  <sheetData>
    <row r="1" spans="1:13" s="18" customFormat="1" ht="19.2" x14ac:dyDescent="0.5">
      <c r="A1" s="24" t="s">
        <v>45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3" s="45" customFormat="1" ht="38.4" x14ac:dyDescent="0.3">
      <c r="A2" s="46" t="s">
        <v>0</v>
      </c>
      <c r="B2" s="47" t="s">
        <v>1</v>
      </c>
      <c r="C2" s="47" t="s">
        <v>2</v>
      </c>
      <c r="D2" s="47" t="s">
        <v>3</v>
      </c>
      <c r="E2" s="47" t="s">
        <v>4</v>
      </c>
      <c r="F2" s="47" t="s">
        <v>5</v>
      </c>
      <c r="G2" s="47" t="s">
        <v>6</v>
      </c>
      <c r="H2" s="47" t="s">
        <v>7</v>
      </c>
      <c r="I2" s="47" t="s">
        <v>8</v>
      </c>
      <c r="J2" s="47" t="s">
        <v>9</v>
      </c>
      <c r="K2" s="47" t="s">
        <v>10</v>
      </c>
      <c r="L2" s="46" t="s">
        <v>11</v>
      </c>
      <c r="M2" s="25"/>
    </row>
    <row r="3" spans="1:13" ht="19.2" x14ac:dyDescent="0.5">
      <c r="A3" s="23" t="s">
        <v>48</v>
      </c>
      <c r="B3" s="23">
        <f>'Table 1.7 GDP KP 2024'!B4/'Table 1.7 GDP KP 2024'!$B$28*100</f>
        <v>1.4888836473649689</v>
      </c>
      <c r="C3" s="23">
        <f>'Table 1.7 GDP KP 2024'!C4/'Table 1.7 GDP KP 2024'!$C$28*100</f>
        <v>15.741679793479369</v>
      </c>
      <c r="D3" s="23">
        <f>'Table 1.7 GDP KP 2024'!D4/'Table 1.7 GDP KP 2024'!$D$28*100</f>
        <v>24.474628505324969</v>
      </c>
      <c r="E3" s="23">
        <f>'Table 1.7 GDP KP 2024'!E4/'Table 1.7 GDP KP 2024'!$E$28*100</f>
        <v>20.972735243189369</v>
      </c>
      <c r="F3" s="23">
        <f>'Table 1.7 GDP KP 2024'!F4/'Table 1.7 GDP KP 2024'!$F$28*100</f>
        <v>14.829260089314349</v>
      </c>
      <c r="G3" s="23">
        <f>'Table 1.7 GDP KP 2024'!G4/'Table 1.7 GDP KP 2024'!$G$28*100</f>
        <v>5.3087122461677572</v>
      </c>
      <c r="H3" s="23">
        <f>'Table 1.7 GDP KP 2024'!H4/'Table 1.7 GDP KP 2024'!$H$28*100</f>
        <v>4.6550119852080591</v>
      </c>
      <c r="I3" s="23">
        <f>'Table 1.7 GDP KP 2024'!I4/'Table 1.7 GDP KP 2024'!$I$28*100</f>
        <v>8.6011134040336827</v>
      </c>
      <c r="J3" s="23">
        <f>'Table 1.7 GDP KP 2024'!J4/'Table 1.7 GDP KP 2024'!$J$28*100</f>
        <v>14.05681077250035</v>
      </c>
      <c r="K3" s="23">
        <f>'Table 1.7 GDP KP 2024'!K4/'Table 1.7 GDP KP 2024'!$K$28*100</f>
        <v>1.0923330583823749</v>
      </c>
      <c r="L3" s="23">
        <f>'Table 1.7 GDP KP 2024'!L4/'Table 1.7 GDP KP 2024'!$L$28*100</f>
        <v>9.2566950724607207</v>
      </c>
    </row>
    <row r="4" spans="1:13" ht="19.2" x14ac:dyDescent="0.5">
      <c r="A4" s="23" t="s">
        <v>12</v>
      </c>
      <c r="B4" s="23">
        <f>'Table 1.7 GDP KP 2024'!B5/'Table 1.7 GDP KP 2024'!$B$28*100</f>
        <v>0.82329603146162988</v>
      </c>
      <c r="C4" s="23">
        <f>'Table 1.7 GDP KP 2024'!C5/'Table 1.7 GDP KP 2024'!$C$28*100</f>
        <v>20.343457126371263</v>
      </c>
      <c r="D4" s="23">
        <f>'Table 1.7 GDP KP 2024'!D5/'Table 1.7 GDP KP 2024'!$D$28*100</f>
        <v>10.047767471833218</v>
      </c>
      <c r="E4" s="23">
        <f>'Table 1.7 GDP KP 2024'!E5/'Table 1.7 GDP KP 2024'!$E$28*100</f>
        <v>12.730984471695869</v>
      </c>
      <c r="F4" s="23">
        <f>'Table 1.7 GDP KP 2024'!F5/'Table 1.7 GDP KP 2024'!$F$28*100</f>
        <v>31.944765033456481</v>
      </c>
      <c r="G4" s="23">
        <f>'Table 1.7 GDP KP 2024'!G5/'Table 1.7 GDP KP 2024'!$G$28*100</f>
        <v>17.874756674832835</v>
      </c>
      <c r="H4" s="23">
        <f>'Table 1.7 GDP KP 2024'!H5/'Table 1.7 GDP KP 2024'!$H$28*100</f>
        <v>23.790816403019353</v>
      </c>
      <c r="I4" s="23">
        <f>'Table 1.7 GDP KP 2024'!I5/'Table 1.7 GDP KP 2024'!$I$28*100</f>
        <v>35.348140432695267</v>
      </c>
      <c r="J4" s="23">
        <f>'Table 1.7 GDP KP 2024'!J5/'Table 1.7 GDP KP 2024'!$J$28*100</f>
        <v>8.9166476887574575</v>
      </c>
      <c r="K4" s="23">
        <f>'Table 1.7 GDP KP 2024'!K5/'Table 1.7 GDP KP 2024'!$K$28*100</f>
        <v>1.3211608840569178</v>
      </c>
      <c r="L4" s="23">
        <f>'Table 1.7 GDP KP 2024'!L5/'Table 1.7 GDP KP 2024'!$L$28*100</f>
        <v>14.487051466632895</v>
      </c>
    </row>
    <row r="5" spans="1:13" ht="19.2" x14ac:dyDescent="0.5">
      <c r="A5" s="23" t="s">
        <v>13</v>
      </c>
      <c r="B5" s="23">
        <f>'Table 1.7 GDP KP 2024'!B6/'Table 1.7 GDP KP 2024'!$B$28*100</f>
        <v>17.441152270179316</v>
      </c>
      <c r="C5" s="23">
        <f>'Table 1.7 GDP KP 2024'!C6/'Table 1.7 GDP KP 2024'!$C$28*100</f>
        <v>13.695342283157647</v>
      </c>
      <c r="D5" s="23">
        <f>'Table 1.7 GDP KP 2024'!D6/'Table 1.7 GDP KP 2024'!$D$28*100</f>
        <v>10.164069260954326</v>
      </c>
      <c r="E5" s="23">
        <f>'Table 1.7 GDP KP 2024'!E6/'Table 1.7 GDP KP 2024'!$E$28*100</f>
        <v>15.144974128051622</v>
      </c>
      <c r="F5" s="23">
        <f>'Table 1.7 GDP KP 2024'!F6/'Table 1.7 GDP KP 2024'!$F$28*100</f>
        <v>8.4133448128429258</v>
      </c>
      <c r="G5" s="23">
        <f>'Table 1.7 GDP KP 2024'!G6/'Table 1.7 GDP KP 2024'!$G$28*100</f>
        <v>10.364955111886429</v>
      </c>
      <c r="H5" s="23">
        <f>'Table 1.7 GDP KP 2024'!H6/'Table 1.7 GDP KP 2024'!$H$28*100</f>
        <v>13.738531000364723</v>
      </c>
      <c r="I5" s="23">
        <f>'Table 1.7 GDP KP 2024'!I6/'Table 1.7 GDP KP 2024'!$I$28*100</f>
        <v>14.503991053067367</v>
      </c>
      <c r="J5" s="23">
        <f>'Table 1.7 GDP KP 2024'!J6/'Table 1.7 GDP KP 2024'!$J$28*100</f>
        <v>13.359968113732352</v>
      </c>
      <c r="K5" s="23">
        <f>'Table 1.7 GDP KP 2024'!K6/'Table 1.7 GDP KP 2024'!$K$28*100</f>
        <v>22.211221470186455</v>
      </c>
      <c r="L5" s="23">
        <f>'Table 1.7 GDP KP 2024'!L6/'Table 1.7 GDP KP 2024'!$L$28*100</f>
        <v>15.268945669741543</v>
      </c>
    </row>
    <row r="6" spans="1:13" ht="19.2" x14ac:dyDescent="0.5">
      <c r="A6" s="23" t="s">
        <v>14</v>
      </c>
      <c r="B6" s="23">
        <f>'Table 1.7 GDP KP 2024'!B7/'Table 1.7 GDP KP 2024'!$B$28*100</f>
        <v>6.0149177347518235E-3</v>
      </c>
      <c r="C6" s="23">
        <f>'Table 1.7 GDP KP 2024'!C7/'Table 1.7 GDP KP 2024'!$C$28*100</f>
        <v>0.19351447239770819</v>
      </c>
      <c r="D6" s="23">
        <f>'Table 1.7 GDP KP 2024'!D7/'Table 1.7 GDP KP 2024'!$D$28*100</f>
        <v>1.472919587593733E-2</v>
      </c>
      <c r="E6" s="23">
        <f>'Table 1.7 GDP KP 2024'!E7/'Table 1.7 GDP KP 2024'!$E$28*100</f>
        <v>2.831335762429767E-2</v>
      </c>
      <c r="F6" s="23">
        <f>'Table 1.7 GDP KP 2024'!F7/'Table 1.7 GDP KP 2024'!$F$28*100</f>
        <v>4.0990325504447052</v>
      </c>
      <c r="G6" s="23">
        <f>'Table 1.7 GDP KP 2024'!G7/'Table 1.7 GDP KP 2024'!$G$28*100</f>
        <v>25.162150008532098</v>
      </c>
      <c r="H6" s="23">
        <f>'Table 1.7 GDP KP 2024'!H7/'Table 1.7 GDP KP 2024'!$H$28*100</f>
        <v>0.16728710256389928</v>
      </c>
      <c r="I6" s="23">
        <f>'Table 1.7 GDP KP 2024'!I7/'Table 1.7 GDP KP 2024'!$I$28*100</f>
        <v>0.11834712231559874</v>
      </c>
      <c r="J6" s="23">
        <f>'Table 1.7 GDP KP 2024'!J7/'Table 1.7 GDP KP 2024'!$J$28*100</f>
        <v>0.98902334708763884</v>
      </c>
      <c r="K6" s="23">
        <f>'Table 1.7 GDP KP 2024'!K7/'Table 1.7 GDP KP 2024'!$K$28*100</f>
        <v>3.1966354951402369E-2</v>
      </c>
      <c r="L6" s="23">
        <f>'Table 1.7 GDP KP 2024'!L7/'Table 1.7 GDP KP 2024'!$L$28*100</f>
        <v>2.2049909118632844</v>
      </c>
    </row>
    <row r="7" spans="1:13" ht="19.2" x14ac:dyDescent="0.5">
      <c r="A7" s="23" t="s">
        <v>15</v>
      </c>
      <c r="B7" s="23">
        <f>'Table 1.7 GDP KP 2024'!B8/'Table 1.7 GDP KP 2024'!$B$28*100</f>
        <v>0.78174913557651182</v>
      </c>
      <c r="C7" s="23">
        <f>'Table 1.7 GDP KP 2024'!C8/'Table 1.7 GDP KP 2024'!$C$28*100</f>
        <v>0.30925474988615798</v>
      </c>
      <c r="D7" s="23">
        <f>'Table 1.7 GDP KP 2024'!D8/'Table 1.7 GDP KP 2024'!$D$28*100</f>
        <v>0.20675538742062433</v>
      </c>
      <c r="E7" s="23">
        <f>'Table 1.7 GDP KP 2024'!E8/'Table 1.7 GDP KP 2024'!$E$28*100</f>
        <v>0.2488846932564463</v>
      </c>
      <c r="F7" s="23">
        <f>'Table 1.7 GDP KP 2024'!F8/'Table 1.7 GDP KP 2024'!$F$28*100</f>
        <v>0.31541484573423162</v>
      </c>
      <c r="G7" s="23">
        <f>'Table 1.7 GDP KP 2024'!G8/'Table 1.7 GDP KP 2024'!$G$28*100</f>
        <v>0.12399017635358911</v>
      </c>
      <c r="H7" s="23">
        <f>'Table 1.7 GDP KP 2024'!H8/'Table 1.7 GDP KP 2024'!$H$28*100</f>
        <v>0.26976180848323683</v>
      </c>
      <c r="I7" s="23">
        <f>'Table 1.7 GDP KP 2024'!I8/'Table 1.7 GDP KP 2024'!$I$28*100</f>
        <v>0.53376817618353856</v>
      </c>
      <c r="J7" s="23">
        <f>'Table 1.7 GDP KP 2024'!J8/'Table 1.7 GDP KP 2024'!$J$28*100</f>
        <v>0.46782959072397512</v>
      </c>
      <c r="K7" s="23">
        <f>'Table 1.7 GDP KP 2024'!K8/'Table 1.7 GDP KP 2024'!$K$28*100</f>
        <v>0.67690673141739721</v>
      </c>
      <c r="L7" s="23">
        <f>'Table 1.7 GDP KP 2024'!L8/'Table 1.7 GDP KP 2024'!$L$28*100</f>
        <v>0.46734968648321129</v>
      </c>
    </row>
    <row r="8" spans="1:13" ht="19.2" x14ac:dyDescent="0.5">
      <c r="A8" s="23" t="s">
        <v>16</v>
      </c>
      <c r="B8" s="23">
        <f>'Table 1.7 GDP KP 2024'!B9/'Table 1.7 GDP KP 2024'!$B$28*100</f>
        <v>4.0335675399263113</v>
      </c>
      <c r="C8" s="23">
        <f>'Table 1.7 GDP KP 2024'!C9/'Table 1.7 GDP KP 2024'!$C$28*100</f>
        <v>1.7621744472438046</v>
      </c>
      <c r="D8" s="23">
        <f>'Table 1.7 GDP KP 2024'!D9/'Table 1.7 GDP KP 2024'!$D$28*100</f>
        <v>2.8072487837408411</v>
      </c>
      <c r="E8" s="23">
        <f>'Table 1.7 GDP KP 2024'!E9/'Table 1.7 GDP KP 2024'!$E$28*100</f>
        <v>2.4923190752257356</v>
      </c>
      <c r="F8" s="23">
        <f>'Table 1.7 GDP KP 2024'!F9/'Table 1.7 GDP KP 2024'!$F$28*100</f>
        <v>2.1073982242352733</v>
      </c>
      <c r="G8" s="23">
        <f>'Table 1.7 GDP KP 2024'!G9/'Table 1.7 GDP KP 2024'!$G$28*100</f>
        <v>1.7633939470978892</v>
      </c>
      <c r="H8" s="23">
        <f>'Table 1.7 GDP KP 2024'!H9/'Table 1.7 GDP KP 2024'!$H$28*100</f>
        <v>1.8070198967212747</v>
      </c>
      <c r="I8" s="23">
        <f>'Table 1.7 GDP KP 2024'!I9/'Table 1.7 GDP KP 2024'!$I$28*100</f>
        <v>1.6298418802800114</v>
      </c>
      <c r="J8" s="23">
        <f>'Table 1.7 GDP KP 2024'!J9/'Table 1.7 GDP KP 2024'!$J$28*100</f>
        <v>1.6908391239901108</v>
      </c>
      <c r="K8" s="23">
        <f>'Table 1.7 GDP KP 2024'!K9/'Table 1.7 GDP KP 2024'!$K$28*100</f>
        <v>3.0157131940996691</v>
      </c>
      <c r="L8" s="23">
        <f>'Table 1.7 GDP KP 2024'!L9/'Table 1.7 GDP KP 2024'!$L$28*100</f>
        <v>2.4780942722210773</v>
      </c>
    </row>
    <row r="9" spans="1:13" ht="19.2" x14ac:dyDescent="0.5">
      <c r="A9" s="23" t="s">
        <v>17</v>
      </c>
      <c r="B9" s="23">
        <f>'Table 1.7 GDP KP 2024'!B10/'Table 1.7 GDP KP 2024'!$B$28*100</f>
        <v>17.978131574175883</v>
      </c>
      <c r="C9" s="23">
        <f>'Table 1.7 GDP KP 2024'!C10/'Table 1.7 GDP KP 2024'!$C$28*100</f>
        <v>10.951415244775104</v>
      </c>
      <c r="D9" s="23">
        <f>'Table 1.7 GDP KP 2024'!D10/'Table 1.7 GDP KP 2024'!$D$28*100</f>
        <v>9.7149559211111374</v>
      </c>
      <c r="E9" s="23">
        <f>'Table 1.7 GDP KP 2024'!E10/'Table 1.7 GDP KP 2024'!$E$28*100</f>
        <v>6.6577935542709712</v>
      </c>
      <c r="F9" s="23">
        <f>'Table 1.7 GDP KP 2024'!F10/'Table 1.7 GDP KP 2024'!$F$28*100</f>
        <v>7.247360329631884</v>
      </c>
      <c r="G9" s="23">
        <f>'Table 1.7 GDP KP 2024'!G10/'Table 1.7 GDP KP 2024'!$G$28*100</f>
        <v>5.8751774691714731</v>
      </c>
      <c r="H9" s="23">
        <f>'Table 1.7 GDP KP 2024'!H10/'Table 1.7 GDP KP 2024'!$H$28*100</f>
        <v>13.476050192437636</v>
      </c>
      <c r="I9" s="23">
        <f>'Table 1.7 GDP KP 2024'!I10/'Table 1.7 GDP KP 2024'!$I$28*100</f>
        <v>8.5183805988323069</v>
      </c>
      <c r="J9" s="23">
        <f>'Table 1.7 GDP KP 2024'!J10/'Table 1.7 GDP KP 2024'!$J$28*100</f>
        <v>12.751492620809158</v>
      </c>
      <c r="K9" s="23">
        <f>'Table 1.7 GDP KP 2024'!K10/'Table 1.7 GDP KP 2024'!$K$28*100</f>
        <v>16.290200185579966</v>
      </c>
      <c r="L9" s="23">
        <f>'Table 1.7 GDP KP 2024'!L10/'Table 1.7 GDP KP 2024'!$L$28*100</f>
        <v>11.922756314306355</v>
      </c>
    </row>
    <row r="10" spans="1:13" ht="19.2" x14ac:dyDescent="0.5">
      <c r="A10" s="23" t="s">
        <v>18</v>
      </c>
      <c r="B10" s="23">
        <f>'Table 1.7 GDP KP 2024'!B11/'Table 1.7 GDP KP 2024'!$B$28*100</f>
        <v>2.8778016495555865</v>
      </c>
      <c r="C10" s="23">
        <f>'Table 1.7 GDP KP 2024'!C11/'Table 1.7 GDP KP 2024'!$C$28*100</f>
        <v>2.8796441673054654</v>
      </c>
      <c r="D10" s="23">
        <f>'Table 1.7 GDP KP 2024'!D11/'Table 1.7 GDP KP 2024'!$D$28*100</f>
        <v>2.9346911991890137</v>
      </c>
      <c r="E10" s="23">
        <f>'Table 1.7 GDP KP 2024'!E11/'Table 1.7 GDP KP 2024'!$E$28*100</f>
        <v>3.2437123494151092</v>
      </c>
      <c r="F10" s="23">
        <f>'Table 1.7 GDP KP 2024'!F11/'Table 1.7 GDP KP 2024'!$F$28*100</f>
        <v>2.744151492419173</v>
      </c>
      <c r="G10" s="23">
        <f>'Table 1.7 GDP KP 2024'!G11/'Table 1.7 GDP KP 2024'!$G$28*100</f>
        <v>2.6982947115312874</v>
      </c>
      <c r="H10" s="23">
        <f>'Table 1.7 GDP KP 2024'!H11/'Table 1.7 GDP KP 2024'!$H$28*100</f>
        <v>4.2461572478002534</v>
      </c>
      <c r="I10" s="23">
        <f>'Table 1.7 GDP KP 2024'!I11/'Table 1.7 GDP KP 2024'!$I$28*100</f>
        <v>2.3456240602256697</v>
      </c>
      <c r="J10" s="23">
        <f>'Table 1.7 GDP KP 2024'!J11/'Table 1.7 GDP KP 2024'!$J$28*100</f>
        <v>4.196577005811279</v>
      </c>
      <c r="K10" s="23">
        <f>'Table 1.7 GDP KP 2024'!K11/'Table 1.7 GDP KP 2024'!$K$28*100</f>
        <v>4.3227855371794792</v>
      </c>
      <c r="L10" s="23">
        <f>'Table 1.7 GDP KP 2024'!L11/'Table 1.7 GDP KP 2024'!$L$28*100</f>
        <v>3.3052073845721113</v>
      </c>
    </row>
    <row r="11" spans="1:13" ht="19.2" x14ac:dyDescent="0.5">
      <c r="A11" s="23" t="s">
        <v>19</v>
      </c>
      <c r="B11" s="23">
        <f>'Table 1.7 GDP KP 2024'!B12/'Table 1.7 GDP KP 2024'!$B$28*100</f>
        <v>3.3718036602712309</v>
      </c>
      <c r="C11" s="23">
        <f>'Table 1.7 GDP KP 2024'!C12/'Table 1.7 GDP KP 2024'!$C$28*100</f>
        <v>2.0344861914375665</v>
      </c>
      <c r="D11" s="23">
        <f>'Table 1.7 GDP KP 2024'!D12/'Table 1.7 GDP KP 2024'!$D$28*100</f>
        <v>2.1408715672746816</v>
      </c>
      <c r="E11" s="23">
        <f>'Table 1.7 GDP KP 2024'!E12/'Table 1.7 GDP KP 2024'!$E$28*100</f>
        <v>1.7837733741476476</v>
      </c>
      <c r="F11" s="23">
        <f>'Table 1.7 GDP KP 2024'!F12/'Table 1.7 GDP KP 2024'!$F$28*100</f>
        <v>1.1467545862350765</v>
      </c>
      <c r="G11" s="23">
        <f>'Table 1.7 GDP KP 2024'!G12/'Table 1.7 GDP KP 2024'!$G$28*100</f>
        <v>1.8594463993910821</v>
      </c>
      <c r="H11" s="23">
        <f>'Table 1.7 GDP KP 2024'!H12/'Table 1.7 GDP KP 2024'!$H$28*100</f>
        <v>2.0127043104507942</v>
      </c>
      <c r="I11" s="23">
        <f>'Table 1.7 GDP KP 2024'!I12/'Table 1.7 GDP KP 2024'!$I$28*100</f>
        <v>1.3466696770462192</v>
      </c>
      <c r="J11" s="23">
        <f>'Table 1.7 GDP KP 2024'!J12/'Table 1.7 GDP KP 2024'!$J$28*100</f>
        <v>2.0287168946679168</v>
      </c>
      <c r="K11" s="23">
        <f>'Table 1.7 GDP KP 2024'!K12/'Table 1.7 GDP KP 2024'!$K$28*100</f>
        <v>2.0985258880289468</v>
      </c>
      <c r="L11" s="23">
        <f>'Table 1.7 GDP KP 2024'!L12/'Table 1.7 GDP KP 2024'!$L$28*100</f>
        <v>2.0223124558864085</v>
      </c>
    </row>
    <row r="12" spans="1:13" ht="19.2" x14ac:dyDescent="0.5">
      <c r="A12" s="23" t="s">
        <v>20</v>
      </c>
      <c r="B12" s="23">
        <f>'Table 1.7 GDP KP 2024'!B13/'Table 1.7 GDP KP 2024'!$B$28*100</f>
        <v>2.6749200527373573</v>
      </c>
      <c r="C12" s="23">
        <f>'Table 1.7 GDP KP 2024'!C13/'Table 1.7 GDP KP 2024'!$C$28*100</f>
        <v>1.5610035241572329</v>
      </c>
      <c r="D12" s="23">
        <f>'Table 1.7 GDP KP 2024'!D13/'Table 1.7 GDP KP 2024'!$D$28*100</f>
        <v>1.5226545537480931</v>
      </c>
      <c r="E12" s="23">
        <f>'Table 1.7 GDP KP 2024'!E13/'Table 1.7 GDP KP 2024'!$E$28*100</f>
        <v>1.7902976351215225</v>
      </c>
      <c r="F12" s="23">
        <f>'Table 1.7 GDP KP 2024'!F13/'Table 1.7 GDP KP 2024'!$F$28*100</f>
        <v>1.4653858948688241</v>
      </c>
      <c r="G12" s="23">
        <f>'Table 1.7 GDP KP 2024'!G13/'Table 1.7 GDP KP 2024'!$G$28*100</f>
        <v>1.0054745271279626</v>
      </c>
      <c r="H12" s="23">
        <f>'Table 1.7 GDP KP 2024'!H13/'Table 1.7 GDP KP 2024'!$H$28*100</f>
        <v>2.327916957182631</v>
      </c>
      <c r="I12" s="23">
        <f>'Table 1.7 GDP KP 2024'!I13/'Table 1.7 GDP KP 2024'!$I$28*100</f>
        <v>1.2539695228508771</v>
      </c>
      <c r="J12" s="23">
        <f>'Table 1.7 GDP KP 2024'!J13/'Table 1.7 GDP KP 2024'!$J$28*100</f>
        <v>2.1193020392322159</v>
      </c>
      <c r="K12" s="23">
        <f>'Table 1.7 GDP KP 2024'!K13/'Table 1.7 GDP KP 2024'!$K$28*100</f>
        <v>2.248413540213392</v>
      </c>
      <c r="L12" s="23">
        <f>'Table 1.7 GDP KP 2024'!L13/'Table 1.7 GDP KP 2024'!$L$28*100</f>
        <v>1.8678862055318175</v>
      </c>
    </row>
    <row r="13" spans="1:13" ht="19.2" x14ac:dyDescent="0.5">
      <c r="A13" s="23" t="s">
        <v>36</v>
      </c>
      <c r="B13" s="23">
        <f>'Table 1.7 GDP KP 2024'!B14/'Table 1.7 GDP KP 2024'!$B$28*100</f>
        <v>15.300990861349906</v>
      </c>
      <c r="C13" s="23">
        <f>'Table 1.7 GDP KP 2024'!C14/'Table 1.7 GDP KP 2024'!$C$28*100</f>
        <v>8.3720877582671775</v>
      </c>
      <c r="D13" s="23">
        <f>'Table 1.7 GDP KP 2024'!D14/'Table 1.7 GDP KP 2024'!$D$28*100</f>
        <v>8.9487564658591765</v>
      </c>
      <c r="E13" s="23">
        <f>'Table 1.7 GDP KP 2024'!E14/'Table 1.7 GDP KP 2024'!$E$28*100</f>
        <v>8.1937271770527822</v>
      </c>
      <c r="F13" s="23">
        <f>'Table 1.7 GDP KP 2024'!F14/'Table 1.7 GDP KP 2024'!$F$28*100</f>
        <v>7.92077944629004</v>
      </c>
      <c r="G13" s="23">
        <f>'Table 1.7 GDP KP 2024'!G14/'Table 1.7 GDP KP 2024'!$G$28*100</f>
        <v>8.0838577389608517</v>
      </c>
      <c r="H13" s="23">
        <f>'Table 1.7 GDP KP 2024'!H14/'Table 1.7 GDP KP 2024'!$H$28*100</f>
        <v>8.7279203302816235</v>
      </c>
      <c r="I13" s="23">
        <f>'Table 1.7 GDP KP 2024'!I14/'Table 1.7 GDP KP 2024'!$I$28*100</f>
        <v>6.2786052380938164</v>
      </c>
      <c r="J13" s="23">
        <f>'Table 1.7 GDP KP 2024'!J14/'Table 1.7 GDP KP 2024'!$J$28*100</f>
        <v>10.207041845769</v>
      </c>
      <c r="K13" s="23">
        <f>'Table 1.7 GDP KP 2024'!K14/'Table 1.7 GDP KP 2024'!$K$28*100</f>
        <v>15.883018892731759</v>
      </c>
      <c r="L13" s="23">
        <f>'Table 1.7 GDP KP 2024'!L14/'Table 1.7 GDP KP 2024'!$L$28*100</f>
        <v>10.832527210394129</v>
      </c>
    </row>
    <row r="14" spans="1:13" ht="19.2" x14ac:dyDescent="0.5">
      <c r="A14" s="23" t="s">
        <v>22</v>
      </c>
      <c r="B14" s="23">
        <f>'Table 1.7 GDP KP 2024'!B15/'Table 1.7 GDP KP 2024'!$B$28*100</f>
        <v>3.5493805557125806</v>
      </c>
      <c r="C14" s="23">
        <f>'Table 1.7 GDP KP 2024'!C15/'Table 1.7 GDP KP 2024'!$C$28*100</f>
        <v>2.3808764670259124</v>
      </c>
      <c r="D14" s="23">
        <f>'Table 1.7 GDP KP 2024'!D15/'Table 1.7 GDP KP 2024'!$D$28*100</f>
        <v>2.0597487281849904</v>
      </c>
      <c r="E14" s="23">
        <f>'Table 1.7 GDP KP 2024'!E15/'Table 1.7 GDP KP 2024'!$E$28*100</f>
        <v>2.7821397607698399</v>
      </c>
      <c r="F14" s="23">
        <f>'Table 1.7 GDP KP 2024'!F15/'Table 1.7 GDP KP 2024'!$F$28*100</f>
        <v>2.0850013009684738</v>
      </c>
      <c r="G14" s="23">
        <f>'Table 1.7 GDP KP 2024'!G15/'Table 1.7 GDP KP 2024'!$G$28*100</f>
        <v>1.2321247652211498</v>
      </c>
      <c r="H14" s="23">
        <f>'Table 1.7 GDP KP 2024'!H15/'Table 1.7 GDP KP 2024'!$H$28*100</f>
        <v>2.6194815012506507</v>
      </c>
      <c r="I14" s="23">
        <f>'Table 1.7 GDP KP 2024'!I15/'Table 1.7 GDP KP 2024'!$I$28*100</f>
        <v>1.5439599384995342</v>
      </c>
      <c r="J14" s="23">
        <f>'Table 1.7 GDP KP 2024'!J15/'Table 1.7 GDP KP 2024'!$J$28*100</f>
        <v>3.4849917438773304</v>
      </c>
      <c r="K14" s="23">
        <f>'Table 1.7 GDP KP 2024'!K15/'Table 1.7 GDP KP 2024'!$K$28*100</f>
        <v>3.0986493746570223</v>
      </c>
      <c r="L14" s="23">
        <f>'Table 1.7 GDP KP 2024'!L15/'Table 1.7 GDP KP 2024'!$L$28*100</f>
        <v>2.5874951296202311</v>
      </c>
    </row>
    <row r="15" spans="1:13" ht="19.2" x14ac:dyDescent="0.5">
      <c r="A15" s="23" t="s">
        <v>23</v>
      </c>
      <c r="B15" s="23">
        <f>'Table 1.7 GDP KP 2024'!B16/'Table 1.7 GDP KP 2024'!$B$28*100</f>
        <v>0.87011794698488854</v>
      </c>
      <c r="C15" s="23">
        <f>'Table 1.7 GDP KP 2024'!C16/'Table 1.7 GDP KP 2024'!$C$28*100</f>
        <v>0.41344878499436</v>
      </c>
      <c r="D15" s="23">
        <f>'Table 1.7 GDP KP 2024'!D16/'Table 1.7 GDP KP 2024'!$D$28*100</f>
        <v>0.48791037463592907</v>
      </c>
      <c r="E15" s="23">
        <f>'Table 1.7 GDP KP 2024'!E16/'Table 1.7 GDP KP 2024'!$E$28*100</f>
        <v>0.28795180078678295</v>
      </c>
      <c r="F15" s="23">
        <f>'Table 1.7 GDP KP 2024'!F16/'Table 1.7 GDP KP 2024'!$F$28*100</f>
        <v>0.30861430464586964</v>
      </c>
      <c r="G15" s="23">
        <f>'Table 1.7 GDP KP 2024'!G16/'Table 1.7 GDP KP 2024'!$G$28*100</f>
        <v>0.2463900176072219</v>
      </c>
      <c r="H15" s="23">
        <f>'Table 1.7 GDP KP 2024'!H16/'Table 1.7 GDP KP 2024'!$H$28*100</f>
        <v>0.18204942824132014</v>
      </c>
      <c r="I15" s="23">
        <f>'Table 1.7 GDP KP 2024'!I16/'Table 1.7 GDP KP 2024'!$I$28*100</f>
        <v>0.48487636592151634</v>
      </c>
      <c r="J15" s="23">
        <f>'Table 1.7 GDP KP 2024'!J16/'Table 1.7 GDP KP 2024'!$J$28*100</f>
        <v>0.45600009634610894</v>
      </c>
      <c r="K15" s="23">
        <f>'Table 1.7 GDP KP 2024'!K16/'Table 1.7 GDP KP 2024'!$K$28*100</f>
        <v>1.3135337080383949</v>
      </c>
      <c r="L15" s="23">
        <f>'Table 1.7 GDP KP 2024'!L16/'Table 1.7 GDP KP 2024'!$L$28*100</f>
        <v>0.65123508912515071</v>
      </c>
    </row>
    <row r="16" spans="1:13" ht="19.2" x14ac:dyDescent="0.5">
      <c r="A16" s="23" t="s">
        <v>24</v>
      </c>
      <c r="B16" s="23">
        <f>'Table 1.7 GDP KP 2024'!B17/'Table 1.7 GDP KP 2024'!$B$28*100</f>
        <v>2.8419625985459342</v>
      </c>
      <c r="C16" s="23">
        <f>'Table 1.7 GDP KP 2024'!C17/'Table 1.7 GDP KP 2024'!$C$28*100</f>
        <v>1.8223898373496028</v>
      </c>
      <c r="D16" s="23">
        <f>'Table 1.7 GDP KP 2024'!D17/'Table 1.7 GDP KP 2024'!$D$28*100</f>
        <v>2.5391918883196674</v>
      </c>
      <c r="E16" s="23">
        <f>'Table 1.7 GDP KP 2024'!E17/'Table 1.7 GDP KP 2024'!$E$28*100</f>
        <v>3.1770437632017985</v>
      </c>
      <c r="F16" s="23">
        <f>'Table 1.7 GDP KP 2024'!F17/'Table 1.7 GDP KP 2024'!$F$28*100</f>
        <v>1.27405037949088</v>
      </c>
      <c r="G16" s="23">
        <f>'Table 1.7 GDP KP 2024'!G17/'Table 1.7 GDP KP 2024'!$G$28*100</f>
        <v>2.0165802747062656</v>
      </c>
      <c r="H16" s="23">
        <f>'Table 1.7 GDP KP 2024'!H17/'Table 1.7 GDP KP 2024'!$H$28*100</f>
        <v>1.0323498828671558</v>
      </c>
      <c r="I16" s="23">
        <f>'Table 1.7 GDP KP 2024'!I17/'Table 1.7 GDP KP 2024'!$I$28*100</f>
        <v>2.0311407477753827</v>
      </c>
      <c r="J16" s="23">
        <f>'Table 1.7 GDP KP 2024'!J17/'Table 1.7 GDP KP 2024'!$J$28*100</f>
        <v>1.9622282702427767</v>
      </c>
      <c r="K16" s="23">
        <f>'Table 1.7 GDP KP 2024'!K17/'Table 1.7 GDP KP 2024'!$K$28*100</f>
        <v>3.520434435818462</v>
      </c>
      <c r="L16" s="23">
        <f>'Table 1.7 GDP KP 2024'!L17/'Table 1.7 GDP KP 2024'!$L$28*100</f>
        <v>2.4321373623404576</v>
      </c>
    </row>
    <row r="17" spans="1:12" ht="19.2" x14ac:dyDescent="0.5">
      <c r="A17" s="23" t="s">
        <v>37</v>
      </c>
      <c r="B17" s="23">
        <f>'Table 1.7 GDP KP 2024'!B18/'Table 1.7 GDP KP 2024'!$B$28*100</f>
        <v>6.2706088259960975</v>
      </c>
      <c r="C17" s="23">
        <f>'Table 1.7 GDP KP 2024'!C18/'Table 1.7 GDP KP 2024'!$C$28*100</f>
        <v>3.3280472353292976</v>
      </c>
      <c r="D17" s="23">
        <f>'Table 1.7 GDP KP 2024'!D18/'Table 1.7 GDP KP 2024'!$D$28*100</f>
        <v>6.247009473752299</v>
      </c>
      <c r="E17" s="23">
        <f>'Table 1.7 GDP KP 2024'!E18/'Table 1.7 GDP KP 2024'!$E$28*100</f>
        <v>5.1498121990498671</v>
      </c>
      <c r="F17" s="23">
        <f>'Table 1.7 GDP KP 2024'!F18/'Table 1.7 GDP KP 2024'!$F$28*100</f>
        <v>2.6646432731525711</v>
      </c>
      <c r="G17" s="23">
        <f>'Table 1.7 GDP KP 2024'!G18/'Table 1.7 GDP KP 2024'!$G$28*100</f>
        <v>4.7651057824806742</v>
      </c>
      <c r="H17" s="23">
        <f>'Table 1.7 GDP KP 2024'!H18/'Table 1.7 GDP KP 2024'!$H$28*100</f>
        <v>5.6096523726016461</v>
      </c>
      <c r="I17" s="23">
        <f>'Table 1.7 GDP KP 2024'!I18/'Table 1.7 GDP KP 2024'!$I$28*100</f>
        <v>2.9920510035580574</v>
      </c>
      <c r="J17" s="23">
        <f>'Table 1.7 GDP KP 2024'!J18/'Table 1.7 GDP KP 2024'!$J$28*100</f>
        <v>5.9663405709984891</v>
      </c>
      <c r="K17" s="23">
        <f>'Table 1.7 GDP KP 2024'!K18/'Table 1.7 GDP KP 2024'!$K$28*100</f>
        <v>4.7941936629345463</v>
      </c>
      <c r="L17" s="23">
        <f>'Table 1.7 GDP KP 2024'!L18/'Table 1.7 GDP KP 2024'!$L$28*100</f>
        <v>4.63826186950834</v>
      </c>
    </row>
    <row r="18" spans="1:12" ht="19.2" x14ac:dyDescent="0.5">
      <c r="A18" s="23" t="s">
        <v>26</v>
      </c>
      <c r="B18" s="23">
        <f>'Table 1.7 GDP KP 2024'!B19/'Table 1.7 GDP KP 2024'!$B$28*100</f>
        <v>5.4529552684538833</v>
      </c>
      <c r="C18" s="23">
        <f>'Table 1.7 GDP KP 2024'!C19/'Table 1.7 GDP KP 2024'!$C$28*100</f>
        <v>4.1242327372261176</v>
      </c>
      <c r="D18" s="23">
        <f>'Table 1.7 GDP KP 2024'!D19/'Table 1.7 GDP KP 2024'!$D$28*100</f>
        <v>6.3732634647411111</v>
      </c>
      <c r="E18" s="23">
        <f>'Table 1.7 GDP KP 2024'!E19/'Table 1.7 GDP KP 2024'!$E$28*100</f>
        <v>4.929900591013384</v>
      </c>
      <c r="F18" s="23">
        <f>'Table 1.7 GDP KP 2024'!F19/'Table 1.7 GDP KP 2024'!$F$28*100</f>
        <v>3.1586544422820153</v>
      </c>
      <c r="G18" s="23">
        <f>'Table 1.7 GDP KP 2024'!G19/'Table 1.7 GDP KP 2024'!$G$28*100</f>
        <v>2.9969245593829692</v>
      </c>
      <c r="H18" s="23">
        <f>'Table 1.7 GDP KP 2024'!H19/'Table 1.7 GDP KP 2024'!$H$28*100</f>
        <v>4.919991938471715</v>
      </c>
      <c r="I18" s="23">
        <f>'Table 1.7 GDP KP 2024'!I19/'Table 1.7 GDP KP 2024'!$I$28*100</f>
        <v>3.5468339956581483</v>
      </c>
      <c r="J18" s="23">
        <f>'Table 1.7 GDP KP 2024'!J19/'Table 1.7 GDP KP 2024'!$J$28*100</f>
        <v>5.6025918518531874</v>
      </c>
      <c r="K18" s="23">
        <f>'Table 1.7 GDP KP 2024'!K19/'Table 1.7 GDP KP 2024'!$K$28*100</f>
        <v>3.465287693977106</v>
      </c>
      <c r="L18" s="23">
        <f>'Table 1.7 GDP KP 2024'!L19/'Table 1.7 GDP KP 2024'!$L$28*100</f>
        <v>4.2481949442833633</v>
      </c>
    </row>
    <row r="19" spans="1:12" ht="19.2" x14ac:dyDescent="0.5">
      <c r="A19" s="23" t="s">
        <v>38</v>
      </c>
      <c r="B19" s="23">
        <f>'Table 1.7 GDP KP 2024'!B20/'Table 1.7 GDP KP 2024'!$B$28*100</f>
        <v>2.4969203756668881</v>
      </c>
      <c r="C19" s="23">
        <f>'Table 1.7 GDP KP 2024'!C20/'Table 1.7 GDP KP 2024'!$C$28*100</f>
        <v>2.1960061102585549</v>
      </c>
      <c r="D19" s="23">
        <f>'Table 1.7 GDP KP 2024'!D20/'Table 1.7 GDP KP 2024'!$D$28*100</f>
        <v>2.8519017116554553</v>
      </c>
      <c r="E19" s="23">
        <f>'Table 1.7 GDP KP 2024'!E20/'Table 1.7 GDP KP 2024'!$E$28*100</f>
        <v>2.3724626176445329</v>
      </c>
      <c r="F19" s="23">
        <f>'Table 1.7 GDP KP 2024'!F20/'Table 1.7 GDP KP 2024'!$F$28*100</f>
        <v>1.8853607136193977</v>
      </c>
      <c r="G19" s="23">
        <f>'Table 1.7 GDP KP 2024'!G20/'Table 1.7 GDP KP 2024'!$G$28*100</f>
        <v>1.6189908828017079</v>
      </c>
      <c r="H19" s="23">
        <f>'Table 1.7 GDP KP 2024'!H20/'Table 1.7 GDP KP 2024'!$H$28*100</f>
        <v>1.9089534352115367</v>
      </c>
      <c r="I19" s="23">
        <f>'Table 1.7 GDP KP 2024'!I20/'Table 1.7 GDP KP 2024'!$I$28*100</f>
        <v>1.4813248920054989</v>
      </c>
      <c r="J19" s="23">
        <f>'Table 1.7 GDP KP 2024'!J20/'Table 1.7 GDP KP 2024'!$J$28*100</f>
        <v>2.3275908798348373</v>
      </c>
      <c r="K19" s="23">
        <f>'Table 1.7 GDP KP 2024'!K20/'Table 1.7 GDP KP 2024'!$K$28*100</f>
        <v>1.9257782220760638</v>
      </c>
      <c r="L19" s="23">
        <f>'Table 1.7 GDP KP 2024'!L20/'Table 1.7 GDP KP 2024'!$L$28*100</f>
        <v>2.0699539586260411</v>
      </c>
    </row>
    <row r="20" spans="1:12" ht="19.2" x14ac:dyDescent="0.5">
      <c r="A20" s="23" t="s">
        <v>28</v>
      </c>
      <c r="B20" s="23">
        <f>'Table 1.7 GDP KP 2024'!B21/'Table 1.7 GDP KP 2024'!$B$28*100</f>
        <v>6.703803912477467E-2</v>
      </c>
      <c r="C20" s="23">
        <f>'Table 1.7 GDP KP 2024'!C21/'Table 1.7 GDP KP 2024'!$C$28*100</f>
        <v>0.10224541688489797</v>
      </c>
      <c r="D20" s="23">
        <f>'Table 1.7 GDP KP 2024'!D21/'Table 1.7 GDP KP 2024'!$D$28*100</f>
        <v>0.1292908789871661</v>
      </c>
      <c r="E20" s="23">
        <f>'Table 1.7 GDP KP 2024'!E21/'Table 1.7 GDP KP 2024'!$E$28*100</f>
        <v>0.10404163417674364</v>
      </c>
      <c r="F20" s="23">
        <f>'Table 1.7 GDP KP 2024'!F21/'Table 1.7 GDP KP 2024'!$F$28*100</f>
        <v>0.102480108909438</v>
      </c>
      <c r="G20" s="23">
        <f>'Table 1.7 GDP KP 2024'!G21/'Table 1.7 GDP KP 2024'!$G$28*100</f>
        <v>0.16321325657029231</v>
      </c>
      <c r="H20" s="23">
        <f>'Table 1.7 GDP KP 2024'!H21/'Table 1.7 GDP KP 2024'!$H$28*100</f>
        <v>0.17061466932751823</v>
      </c>
      <c r="I20" s="23">
        <f>'Table 1.7 GDP KP 2024'!I21/'Table 1.7 GDP KP 2024'!$I$28*100</f>
        <v>0.10647540688823666</v>
      </c>
      <c r="J20" s="23">
        <f>'Table 1.7 GDP KP 2024'!J21/'Table 1.7 GDP KP 2024'!$J$28*100</f>
        <v>6.4248356024201453E-2</v>
      </c>
      <c r="K20" s="23">
        <f>'Table 1.7 GDP KP 2024'!K21/'Table 1.7 GDP KP 2024'!$K$28*100</f>
        <v>0.21026949551163954</v>
      </c>
      <c r="L20" s="23">
        <f>'Table 1.7 GDP KP 2024'!L21/'Table 1.7 GDP KP 2024'!$L$28*100</f>
        <v>0.1290317887920007</v>
      </c>
    </row>
    <row r="21" spans="1:12" ht="19.2" x14ac:dyDescent="0.5">
      <c r="A21" s="23" t="s">
        <v>29</v>
      </c>
      <c r="B21" s="23">
        <f>'Table 1.7 GDP KP 2024'!B22/'Table 1.7 GDP KP 2024'!$B$28*100</f>
        <v>3.3608801547280458</v>
      </c>
      <c r="C21" s="23">
        <f>'Table 1.7 GDP KP 2024'!C22/'Table 1.7 GDP KP 2024'!$C$28*100</f>
        <v>2.4448718700277023</v>
      </c>
      <c r="D21" s="23">
        <f>'Table 1.7 GDP KP 2024'!D22/'Table 1.7 GDP KP 2024'!$D$28*100</f>
        <v>2.084581073730809</v>
      </c>
      <c r="E21" s="23">
        <f>'Table 1.7 GDP KP 2024'!E22/'Table 1.7 GDP KP 2024'!$E$28*100</f>
        <v>3.0118461503379277</v>
      </c>
      <c r="F21" s="23">
        <f>'Table 1.7 GDP KP 2024'!F22/'Table 1.7 GDP KP 2024'!$F$28*100</f>
        <v>2.6321168187051285</v>
      </c>
      <c r="G21" s="23">
        <f>'Table 1.7 GDP KP 2024'!G22/'Table 1.7 GDP KP 2024'!$G$28*100</f>
        <v>2.5825239320146172</v>
      </c>
      <c r="H21" s="23">
        <f>'Table 1.7 GDP KP 2024'!H22/'Table 1.7 GDP KP 2024'!$H$28*100</f>
        <v>2.7715327212651966</v>
      </c>
      <c r="I21" s="23">
        <f>'Table 1.7 GDP KP 2024'!I22/'Table 1.7 GDP KP 2024'!$I$28*100</f>
        <v>2.2134355350823762</v>
      </c>
      <c r="J21" s="23">
        <f>'Table 1.7 GDP KP 2024'!J22/'Table 1.7 GDP KP 2024'!$J$28*100</f>
        <v>3.3203411581879152</v>
      </c>
      <c r="K21" s="23">
        <f>'Table 1.7 GDP KP 2024'!K22/'Table 1.7 GDP KP 2024'!$K$28*100</f>
        <v>3.9818228799289432</v>
      </c>
      <c r="L21" s="23">
        <f>'Table 1.7 GDP KP 2024'!L22/'Table 1.7 GDP KP 2024'!$L$28*100</f>
        <v>3.0082001618626677</v>
      </c>
    </row>
    <row r="22" spans="1:12" ht="19.2" x14ac:dyDescent="0.5">
      <c r="A22" s="23" t="s">
        <v>39</v>
      </c>
      <c r="B22" s="23">
        <f>'Table 1.7 GDP KP 2024'!B23/'Table 1.7 GDP KP 2024'!$B$28*100</f>
        <v>0.41165024517479831</v>
      </c>
      <c r="C22" s="23">
        <f>'Table 1.7 GDP KP 2024'!C23/'Table 1.7 GDP KP 2024'!$C$28*100</f>
        <v>0.34733977594733706</v>
      </c>
      <c r="D22" s="23">
        <f>'Table 1.7 GDP KP 2024'!D23/'Table 1.7 GDP KP 2024'!$D$28*100</f>
        <v>0.47545946569903091</v>
      </c>
      <c r="E22" s="23">
        <f>'Table 1.7 GDP KP 2024'!E23/'Table 1.7 GDP KP 2024'!$E$28*100</f>
        <v>0.44864873217424295</v>
      </c>
      <c r="F22" s="23">
        <f>'Table 1.7 GDP KP 2024'!F23/'Table 1.7 GDP KP 2024'!$F$28*100</f>
        <v>0.30424350179110077</v>
      </c>
      <c r="G22" s="23">
        <f>'Table 1.7 GDP KP 2024'!G23/'Table 1.7 GDP KP 2024'!$G$28*100</f>
        <v>0.43662609830447768</v>
      </c>
      <c r="H22" s="23">
        <f>'Table 1.7 GDP KP 2024'!H23/'Table 1.7 GDP KP 2024'!$H$28*100</f>
        <v>0.62097985407455025</v>
      </c>
      <c r="I22" s="23">
        <f>'Table 1.7 GDP KP 2024'!I23/'Table 1.7 GDP KP 2024'!$I$28*100</f>
        <v>0.2829159270308918</v>
      </c>
      <c r="J22" s="23">
        <f>'Table 1.7 GDP KP 2024'!J23/'Table 1.7 GDP KP 2024'!$J$28*100</f>
        <v>0.41617945453024324</v>
      </c>
      <c r="K22" s="23">
        <f>'Table 1.7 GDP KP 2024'!K23/'Table 1.7 GDP KP 2024'!$K$28*100</f>
        <v>0.20612479420666546</v>
      </c>
      <c r="L22" s="23">
        <f>'Table 1.7 GDP KP 2024'!L23/'Table 1.7 GDP KP 2024'!$L$28*100</f>
        <v>0.35041087037302399</v>
      </c>
    </row>
    <row r="23" spans="1:12" s="18" customFormat="1" ht="19.2" x14ac:dyDescent="0.5">
      <c r="A23" s="24" t="s">
        <v>31</v>
      </c>
      <c r="B23" s="24">
        <f>'Table 1.7 GDP KP 2024'!B24/'Table 1.7 GDP KP 2024'!$B$28*100</f>
        <v>92.099825350721332</v>
      </c>
      <c r="C23" s="24">
        <f>'Table 1.7 GDP KP 2024'!C24/'Table 1.7 GDP KP 2024'!$C$28*100</f>
        <v>95.00351799352228</v>
      </c>
      <c r="D23" s="24">
        <f>'Table 1.7 GDP KP 2024'!D24/'Table 1.7 GDP KP 2024'!$D$28*100</f>
        <v>96.225485372038492</v>
      </c>
      <c r="E23" s="24">
        <f>'Table 1.7 GDP KP 2024'!E24/'Table 1.7 GDP KP 2024'!$E$28*100</f>
        <v>95.551362308206507</v>
      </c>
      <c r="F23" s="24">
        <f>'Table 1.7 GDP KP 2024'!F24/'Table 1.7 GDP KP 2024'!$F$28*100</f>
        <v>96.648812149037838</v>
      </c>
      <c r="G23" s="24">
        <f>'Table 1.7 GDP KP 2024'!G24/'Table 1.7 GDP KP 2024'!$G$28*100</f>
        <v>96.178688580142619</v>
      </c>
      <c r="H23" s="24">
        <f>'Table 1.7 GDP KP 2024'!H24/'Table 1.7 GDP KP 2024'!$H$28*100</f>
        <v>95.054783037824777</v>
      </c>
      <c r="I23" s="24">
        <f>'Table 1.7 GDP KP 2024'!I24/'Table 1.7 GDP KP 2024'!$I$28*100</f>
        <v>95.161464978043995</v>
      </c>
      <c r="J23" s="24">
        <f>'Table 1.7 GDP KP 2024'!J24/'Table 1.7 GDP KP 2024'!$J$28*100</f>
        <v>94.384761424976531</v>
      </c>
      <c r="K23" s="24">
        <f>'Table 1.7 GDP KP 2024'!K24/'Table 1.7 GDP KP 2024'!$K$28*100</f>
        <v>91.708340003976573</v>
      </c>
      <c r="L23" s="24">
        <f>'Table 1.7 GDP KP 2024'!L24/'Table 1.7 GDP KP 2024'!$L$28*100</f>
        <v>94.228737824624829</v>
      </c>
    </row>
    <row r="24" spans="1:12" s="18" customFormat="1" ht="19.2" x14ac:dyDescent="0.5">
      <c r="A24" s="24" t="s">
        <v>32</v>
      </c>
      <c r="B24" s="24">
        <f>'Table 1.7 GDP KP 2024'!B25/'Table 1.7 GDP KP 2024'!$B$28*100</f>
        <v>7.9001746492786671</v>
      </c>
      <c r="C24" s="24">
        <f>'Table 1.7 GDP KP 2024'!C25/'Table 1.7 GDP KP 2024'!$C$28*100</f>
        <v>4.99648200647772</v>
      </c>
      <c r="D24" s="24">
        <f>'Table 1.7 GDP KP 2024'!D25/'Table 1.7 GDP KP 2024'!$D$28*100</f>
        <v>3.7745146279615067</v>
      </c>
      <c r="E24" s="24">
        <f>'Table 1.7 GDP KP 2024'!E25/'Table 1.7 GDP KP 2024'!$E$28*100</f>
        <v>4.4486376917935013</v>
      </c>
      <c r="F24" s="24">
        <f>'Table 1.7 GDP KP 2024'!F25/'Table 1.7 GDP KP 2024'!$F$28*100</f>
        <v>3.3511878509621633</v>
      </c>
      <c r="G24" s="24">
        <f>'Table 1.7 GDP KP 2024'!G25/'Table 1.7 GDP KP 2024'!$G$28*100</f>
        <v>3.8213114198573788</v>
      </c>
      <c r="H24" s="24">
        <f>'Table 1.7 GDP KP 2024'!H25/'Table 1.7 GDP KP 2024'!$H$28*100</f>
        <v>4.9452169621752233</v>
      </c>
      <c r="I24" s="24">
        <f>'Table 1.7 GDP KP 2024'!I25/'Table 1.7 GDP KP 2024'!$I$28*100</f>
        <v>4.8385350219559973</v>
      </c>
      <c r="J24" s="24">
        <f>'Table 1.7 GDP KP 2024'!J25/'Table 1.7 GDP KP 2024'!$J$28*100</f>
        <v>5.6152385750234624</v>
      </c>
      <c r="K24" s="24">
        <f>'Table 1.7 GDP KP 2024'!K25/'Table 1.7 GDP KP 2024'!$K$28*100</f>
        <v>8.2916599960234212</v>
      </c>
      <c r="L24" s="24">
        <f>'Table 1.7 GDP KP 2024'!L25/'Table 1.7 GDP KP 2024'!$L$28*100</f>
        <v>5.771262175375182</v>
      </c>
    </row>
    <row r="25" spans="1:12" ht="19.2" x14ac:dyDescent="0.5">
      <c r="A25" s="23" t="s">
        <v>33</v>
      </c>
      <c r="B25" s="23">
        <f>'Table 1.7 GDP KP 2024'!B26/'Table 1.7 GDP KP 2024'!$B$28*100</f>
        <v>8.0568350740531969</v>
      </c>
      <c r="C25" s="23">
        <f>'Table 1.7 GDP KP 2024'!C26/'Table 1.7 GDP KP 2024'!$C$28*100</f>
        <v>5.1318107443714869</v>
      </c>
      <c r="D25" s="23">
        <f>'Table 1.7 GDP KP 2024'!D26/'Table 1.7 GDP KP 2024'!$D$28*100</f>
        <v>3.9629166042299366</v>
      </c>
      <c r="E25" s="23">
        <f>'Table 1.7 GDP KP 2024'!E26/'Table 1.7 GDP KP 2024'!$E$28*100</f>
        <v>4.6109326944933118</v>
      </c>
      <c r="F25" s="23">
        <f>'Table 1.7 GDP KP 2024'!F26/'Table 1.7 GDP KP 2024'!$F$28*100</f>
        <v>3.455172469267124</v>
      </c>
      <c r="G25" s="23">
        <f>'Table 1.7 GDP KP 2024'!G26/'Table 1.7 GDP KP 2024'!$G$28*100</f>
        <v>3.9414197119569998</v>
      </c>
      <c r="H25" s="23">
        <f>'Table 1.7 GDP KP 2024'!H26/'Table 1.7 GDP KP 2024'!$H$28*100</f>
        <v>5.1071857666563645</v>
      </c>
      <c r="I25" s="23">
        <f>'Table 1.7 GDP KP 2024'!I26/'Table 1.7 GDP KP 2024'!$I$28*100</f>
        <v>4.9552987218063409</v>
      </c>
      <c r="J25" s="23">
        <f>'Table 1.7 GDP KP 2024'!J26/'Table 1.7 GDP KP 2024'!$J$28*100</f>
        <v>5.7996789390705468</v>
      </c>
      <c r="K25" s="23">
        <f>'Table 1.7 GDP KP 2024'!K26/'Table 1.7 GDP KP 2024'!$K$28*100</f>
        <v>8.4057391473707757</v>
      </c>
      <c r="L25" s="23">
        <f>'Table 1.7 GDP KP 2024'!L26/'Table 1.7 GDP KP 2024'!$L$28*100</f>
        <v>5.9081152139147761</v>
      </c>
    </row>
    <row r="26" spans="1:12" ht="19.2" x14ac:dyDescent="0.5">
      <c r="A26" s="23" t="s">
        <v>34</v>
      </c>
      <c r="B26" s="23">
        <f>'Table 1.7 GDP KP 2024'!B27/'Table 1.7 GDP KP 2024'!$B$28*100</f>
        <v>0.15666042477452796</v>
      </c>
      <c r="C26" s="23">
        <f>'Table 1.7 GDP KP 2024'!C27/'Table 1.7 GDP KP 2024'!$C$28*100</f>
        <v>0.13532873789376668</v>
      </c>
      <c r="D26" s="23">
        <f>'Table 1.7 GDP KP 2024'!D27/'Table 1.7 GDP KP 2024'!$D$28*100</f>
        <v>0.18840197626843008</v>
      </c>
      <c r="E26" s="23">
        <f>'Table 1.7 GDP KP 2024'!E27/'Table 1.7 GDP KP 2024'!$E$28*100</f>
        <v>0.16229500269980976</v>
      </c>
      <c r="F26" s="23">
        <f>'Table 1.7 GDP KP 2024'!F27/'Table 1.7 GDP KP 2024'!$F$28*100</f>
        <v>0.10398461830496049</v>
      </c>
      <c r="G26" s="23">
        <f>'Table 1.7 GDP KP 2024'!G27/'Table 1.7 GDP KP 2024'!$G$28*100</f>
        <v>0.12010829209962101</v>
      </c>
      <c r="H26" s="23">
        <f>'Table 1.7 GDP KP 2024'!H27/'Table 1.7 GDP KP 2024'!$H$28*100</f>
        <v>0.1619688044811412</v>
      </c>
      <c r="I26" s="23">
        <f>'Table 1.7 GDP KP 2024'!I27/'Table 1.7 GDP KP 2024'!$I$28*100</f>
        <v>0.1167636998503432</v>
      </c>
      <c r="J26" s="23">
        <f>'Table 1.7 GDP KP 2024'!J27/'Table 1.7 GDP KP 2024'!$J$28*100</f>
        <v>0.18444036404708444</v>
      </c>
      <c r="K26" s="23">
        <f>'Table 1.7 GDP KP 2024'!K27/'Table 1.7 GDP KP 2024'!$K$28*100</f>
        <v>0.11407915134735527</v>
      </c>
      <c r="L26" s="23">
        <f>'Table 1.7 GDP KP 2024'!L27/'Table 1.7 GDP KP 2024'!$L$28*100</f>
        <v>0.1368530385395938</v>
      </c>
    </row>
    <row r="27" spans="1:12" s="18" customFormat="1" ht="19.2" x14ac:dyDescent="0.5">
      <c r="A27" s="24" t="s">
        <v>35</v>
      </c>
      <c r="B27" s="24">
        <f>'Table 1.7 GDP KP 2024'!B28/'Table 1.7 GDP KP 2024'!$B$28*100</f>
        <v>100</v>
      </c>
      <c r="C27" s="24">
        <f>'Table 1.7 GDP KP 2024'!C28/'Table 1.7 GDP KP 2024'!$C$28*100</f>
        <v>100</v>
      </c>
      <c r="D27" s="24">
        <f>'Table 1.7 GDP KP 2024'!D28/'Table 1.7 GDP KP 2024'!$D$28*100</f>
        <v>100</v>
      </c>
      <c r="E27" s="24">
        <f>'Table 1.7 GDP KP 2024'!E28/'Table 1.7 GDP KP 2024'!$E$28*100</f>
        <v>100</v>
      </c>
      <c r="F27" s="24">
        <f>'Table 1.7 GDP KP 2024'!F28/'Table 1.7 GDP KP 2024'!$F$28*100</f>
        <v>100</v>
      </c>
      <c r="G27" s="24">
        <f>'Table 1.7 GDP KP 2024'!G28/'Table 1.7 GDP KP 2024'!$G$28*100</f>
        <v>100</v>
      </c>
      <c r="H27" s="24">
        <f>'Table 1.7 GDP KP 2024'!H28/'Table 1.7 GDP KP 2024'!$H$28*100</f>
        <v>100</v>
      </c>
      <c r="I27" s="24">
        <f>'Table 1.7 GDP KP 2024'!I28/'Table 1.7 GDP KP 2024'!$I$28*100</f>
        <v>100</v>
      </c>
      <c r="J27" s="24">
        <f>'Table 1.7 GDP KP 2024'!J28/'Table 1.7 GDP KP 2024'!$J$28*100</f>
        <v>100</v>
      </c>
      <c r="K27" s="24">
        <f>'Table 1.7 GDP KP 2024'!K28/'Table 1.7 GDP KP 2024'!$K$28*100</f>
        <v>100</v>
      </c>
      <c r="L27" s="24">
        <f>'Table 1.7 GDP KP 2024'!L28/'Table 1.7 GDP KP 2024'!$L$28*100</f>
        <v>100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FC2E0-ABF5-417B-8927-7B50B15A106F}">
  <dimension ref="A1:O28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ColWidth="9.109375" defaultRowHeight="14.4" x14ac:dyDescent="0.3"/>
  <cols>
    <col min="1" max="1" width="62.5546875" style="13" customWidth="1"/>
    <col min="2" max="2" width="11.5546875" style="13" customWidth="1"/>
    <col min="3" max="3" width="12.88671875" style="13" bestFit="1" customWidth="1"/>
    <col min="4" max="4" width="9.109375" style="13"/>
    <col min="5" max="5" width="12.33203125" style="13" bestFit="1" customWidth="1"/>
    <col min="6" max="6" width="13.5546875" style="13" bestFit="1" customWidth="1"/>
    <col min="7" max="7" width="12.77734375" style="13" bestFit="1" customWidth="1"/>
    <col min="8" max="8" width="12.5546875" style="13" bestFit="1" customWidth="1"/>
    <col min="9" max="10" width="11" style="13" customWidth="1"/>
    <col min="11" max="13" width="9.109375" style="13"/>
    <col min="14" max="14" width="12.5546875" style="13" bestFit="1" customWidth="1"/>
    <col min="15" max="16384" width="9.109375" style="13"/>
  </cols>
  <sheetData>
    <row r="1" spans="1:15" ht="19.2" x14ac:dyDescent="0.5">
      <c r="A1" s="26" t="s">
        <v>42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5" ht="19.2" x14ac:dyDescent="0.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s="27" customFormat="1" ht="38.4" x14ac:dyDescent="0.3">
      <c r="A3" s="54" t="s">
        <v>0</v>
      </c>
      <c r="B3" s="54" t="s">
        <v>1</v>
      </c>
      <c r="C3" s="54" t="s">
        <v>2</v>
      </c>
      <c r="D3" s="54" t="s">
        <v>3</v>
      </c>
      <c r="E3" s="54" t="s">
        <v>4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  <c r="K3" s="54" t="s">
        <v>10</v>
      </c>
      <c r="L3" s="54" t="s">
        <v>11</v>
      </c>
    </row>
    <row r="4" spans="1:15" ht="19.2" x14ac:dyDescent="0.5">
      <c r="A4" s="23" t="s">
        <v>48</v>
      </c>
      <c r="B4" s="48">
        <v>2.0801056467757104</v>
      </c>
      <c r="C4" s="28">
        <v>16.991359278831304</v>
      </c>
      <c r="D4" s="28">
        <v>17.271449694761603</v>
      </c>
      <c r="E4" s="28">
        <v>15.814315952458294</v>
      </c>
      <c r="F4" s="28">
        <v>17.236767861652304</v>
      </c>
      <c r="G4" s="28">
        <v>3.7395529451998781</v>
      </c>
      <c r="H4" s="28">
        <v>2.3447613790956483</v>
      </c>
      <c r="I4" s="28">
        <v>10.906574419671495</v>
      </c>
      <c r="J4" s="28">
        <v>10.938805455156402</v>
      </c>
      <c r="K4" s="28">
        <v>2.6763073663973689</v>
      </c>
      <c r="L4" s="28">
        <v>100</v>
      </c>
    </row>
    <row r="5" spans="1:15" ht="19.2" x14ac:dyDescent="0.5">
      <c r="A5" s="23" t="s">
        <v>12</v>
      </c>
      <c r="B5" s="28">
        <v>0.7349479953874144</v>
      </c>
      <c r="C5" s="28">
        <v>14.030649051641161</v>
      </c>
      <c r="D5" s="28">
        <v>4.5306260132276099</v>
      </c>
      <c r="E5" s="28">
        <v>6.1338518175310668</v>
      </c>
      <c r="F5" s="28">
        <v>23.725315874784666</v>
      </c>
      <c r="G5" s="28">
        <v>8.0453806061452404</v>
      </c>
      <c r="H5" s="28">
        <v>7.6570793714606094</v>
      </c>
      <c r="I5" s="28">
        <v>28.640211429793222</v>
      </c>
      <c r="J5" s="28">
        <v>4.4336424031358046</v>
      </c>
      <c r="K5" s="28">
        <v>2.0682954368932034</v>
      </c>
      <c r="L5" s="28">
        <v>100.00000000000001</v>
      </c>
    </row>
    <row r="6" spans="1:15" ht="19.2" x14ac:dyDescent="0.5">
      <c r="A6" s="23" t="s">
        <v>13</v>
      </c>
      <c r="B6" s="28">
        <v>14.772252236163579</v>
      </c>
      <c r="C6" s="28">
        <v>8.9618330232725736</v>
      </c>
      <c r="D6" s="28">
        <v>4.3483771735304098</v>
      </c>
      <c r="E6" s="28">
        <v>6.9232622146819995</v>
      </c>
      <c r="F6" s="28">
        <v>5.9285972307803174</v>
      </c>
      <c r="G6" s="28">
        <v>4.42634065475076</v>
      </c>
      <c r="H6" s="28">
        <v>4.195319635070458</v>
      </c>
      <c r="I6" s="28">
        <v>11.149826883554761</v>
      </c>
      <c r="J6" s="28">
        <v>6.3028276207631277</v>
      </c>
      <c r="K6" s="28">
        <v>32.991363327432005</v>
      </c>
      <c r="L6" s="28">
        <v>100</v>
      </c>
    </row>
    <row r="7" spans="1:15" ht="19.2" x14ac:dyDescent="0.5">
      <c r="A7" s="23" t="s">
        <v>14</v>
      </c>
      <c r="B7" s="28">
        <v>3.5277961245723098E-2</v>
      </c>
      <c r="C7" s="28">
        <v>0.87687896710420088</v>
      </c>
      <c r="D7" s="28">
        <v>4.3635592276178248E-2</v>
      </c>
      <c r="E7" s="28">
        <v>8.9626381991544199E-2</v>
      </c>
      <c r="F7" s="28">
        <v>20.001698264369359</v>
      </c>
      <c r="G7" s="28">
        <v>74.409331367564477</v>
      </c>
      <c r="H7" s="28">
        <v>0.35374430906572091</v>
      </c>
      <c r="I7" s="28">
        <v>0.63</v>
      </c>
      <c r="J7" s="28">
        <v>3.2310136864518202</v>
      </c>
      <c r="K7" s="28">
        <v>0.32879346993098901</v>
      </c>
      <c r="L7" s="28">
        <v>100</v>
      </c>
    </row>
    <row r="8" spans="1:15" ht="19.2" x14ac:dyDescent="0.5">
      <c r="A8" s="23" t="s">
        <v>15</v>
      </c>
      <c r="B8" s="28">
        <v>21.632466741801011</v>
      </c>
      <c r="C8" s="28">
        <v>6.6116130746067885</v>
      </c>
      <c r="D8" s="28">
        <v>2.8899046935920736</v>
      </c>
      <c r="E8" s="28">
        <v>3.7171280880277804</v>
      </c>
      <c r="F8" s="28">
        <v>7.2616026856280396</v>
      </c>
      <c r="G8" s="28">
        <v>1.7299429480672275</v>
      </c>
      <c r="H8" s="28">
        <v>2.6913632331348674</v>
      </c>
      <c r="I8" s="28">
        <v>13.406035727313304</v>
      </c>
      <c r="J8" s="28">
        <v>7.2108222472670027</v>
      </c>
      <c r="K8" s="28">
        <v>32.8491205605619</v>
      </c>
      <c r="L8" s="28">
        <v>99.999999999999986</v>
      </c>
    </row>
    <row r="9" spans="1:15" ht="19.2" x14ac:dyDescent="0.5">
      <c r="A9" s="23" t="s">
        <v>16</v>
      </c>
      <c r="B9" s="28">
        <v>21.05</v>
      </c>
      <c r="C9" s="28">
        <v>7.1050000000000004</v>
      </c>
      <c r="D9" s="28">
        <v>7.4</v>
      </c>
      <c r="E9" s="28">
        <v>7.02</v>
      </c>
      <c r="F9" s="28">
        <v>9.15</v>
      </c>
      <c r="G9" s="28">
        <v>4.6400000000000006</v>
      </c>
      <c r="H9" s="28">
        <v>3.4000000000000004</v>
      </c>
      <c r="I9" s="28">
        <v>7.7200000000000006</v>
      </c>
      <c r="J9" s="28">
        <v>4.915</v>
      </c>
      <c r="K9" s="28">
        <v>27.6</v>
      </c>
      <c r="L9" s="28">
        <v>100</v>
      </c>
      <c r="N9" s="9"/>
    </row>
    <row r="10" spans="1:15" ht="19.2" x14ac:dyDescent="0.5">
      <c r="A10" s="23" t="s">
        <v>17</v>
      </c>
      <c r="B10" s="28">
        <v>19.500622608537324</v>
      </c>
      <c r="C10" s="28">
        <v>9.1775463293997195</v>
      </c>
      <c r="D10" s="28">
        <v>5.3227100388212962</v>
      </c>
      <c r="E10" s="28">
        <v>3.8976689675858567</v>
      </c>
      <c r="F10" s="28">
        <v>6.5402672507906896</v>
      </c>
      <c r="G10" s="28">
        <v>3.2131483761600848</v>
      </c>
      <c r="H10" s="28">
        <v>5.2701109533790103</v>
      </c>
      <c r="I10" s="28">
        <v>8.3862928457567119</v>
      </c>
      <c r="J10" s="28">
        <v>7.7041266563651734</v>
      </c>
      <c r="K10" s="28">
        <v>30.987505973204133</v>
      </c>
      <c r="L10" s="28">
        <v>100.00000000000001</v>
      </c>
      <c r="N10" s="12"/>
    </row>
    <row r="11" spans="1:15" ht="19.2" x14ac:dyDescent="0.5">
      <c r="A11" s="23" t="s">
        <v>18</v>
      </c>
      <c r="B11" s="28">
        <v>11.260112601127998</v>
      </c>
      <c r="C11" s="28">
        <v>8.705087050872045</v>
      </c>
      <c r="D11" s="28">
        <v>5.8000580005810294</v>
      </c>
      <c r="E11" s="28">
        <v>6.8500685006862145</v>
      </c>
      <c r="F11" s="28">
        <v>8.9330893308948855</v>
      </c>
      <c r="G11" s="28">
        <v>5.3232532325156647</v>
      </c>
      <c r="H11" s="28">
        <v>5.9900599006000625</v>
      </c>
      <c r="I11" s="28">
        <v>8.3300833008344792</v>
      </c>
      <c r="J11" s="28">
        <v>9.1460914609162245</v>
      </c>
      <c r="K11" s="28">
        <v>29.662096620971401</v>
      </c>
      <c r="L11" s="28">
        <v>100</v>
      </c>
      <c r="N11" s="12"/>
    </row>
    <row r="12" spans="1:15" ht="19.2" x14ac:dyDescent="0.5">
      <c r="A12" s="23" t="s">
        <v>19</v>
      </c>
      <c r="B12" s="28">
        <v>21.562276541490498</v>
      </c>
      <c r="C12" s="28">
        <v>10.051699495982399</v>
      </c>
      <c r="D12" s="28">
        <v>6.9152995766612602</v>
      </c>
      <c r="E12" s="28">
        <v>6.15662518916153</v>
      </c>
      <c r="F12" s="28">
        <v>6.1011898218416007</v>
      </c>
      <c r="G12" s="28">
        <v>5.9954511087149998</v>
      </c>
      <c r="H12" s="28">
        <v>4.6405080064768498</v>
      </c>
      <c r="I12" s="28">
        <v>7.8163225983104994</v>
      </c>
      <c r="J12" s="28">
        <v>7.2262377615443505</v>
      </c>
      <c r="K12" s="28">
        <v>23.534389899815999</v>
      </c>
      <c r="L12" s="28">
        <v>100</v>
      </c>
    </row>
    <row r="13" spans="1:15" ht="19.2" x14ac:dyDescent="0.5">
      <c r="A13" s="23" t="s">
        <v>20</v>
      </c>
      <c r="B13" s="28">
        <v>18.52</v>
      </c>
      <c r="C13" s="28">
        <v>8.35</v>
      </c>
      <c r="D13" s="28">
        <v>5.3250000000000002</v>
      </c>
      <c r="E13" s="28">
        <v>6.69</v>
      </c>
      <c r="F13" s="28">
        <v>8.4410000000000007</v>
      </c>
      <c r="G13" s="28">
        <v>3.51</v>
      </c>
      <c r="H13" s="28">
        <v>5.8109999999999999</v>
      </c>
      <c r="I13" s="28">
        <v>7.88</v>
      </c>
      <c r="J13" s="28">
        <v>8.173</v>
      </c>
      <c r="K13" s="28">
        <v>27.3</v>
      </c>
      <c r="L13" s="28">
        <v>100</v>
      </c>
    </row>
    <row r="14" spans="1:15" ht="19.2" x14ac:dyDescent="0.5">
      <c r="A14" s="23" t="s">
        <v>36</v>
      </c>
      <c r="B14" s="28">
        <v>18.267131612771799</v>
      </c>
      <c r="C14" s="28">
        <v>7.7221278954150359</v>
      </c>
      <c r="D14" s="28">
        <v>5.3963677959473504</v>
      </c>
      <c r="E14" s="28">
        <v>5.2796241327933204</v>
      </c>
      <c r="F14" s="28">
        <v>7.8673856648601994</v>
      </c>
      <c r="G14" s="28">
        <v>4.8660361636104996</v>
      </c>
      <c r="H14" s="28">
        <v>3.7567715911125337</v>
      </c>
      <c r="I14" s="28">
        <v>6.8033535481522502</v>
      </c>
      <c r="J14" s="28">
        <v>6.7874893999083659</v>
      </c>
      <c r="K14" s="28">
        <v>33.253712195428626</v>
      </c>
      <c r="L14" s="28">
        <v>99.999999999999972</v>
      </c>
      <c r="N14" s="9"/>
      <c r="O14" s="15"/>
    </row>
    <row r="15" spans="1:15" ht="19.2" x14ac:dyDescent="0.5">
      <c r="A15" s="23" t="s">
        <v>22</v>
      </c>
      <c r="B15" s="28">
        <v>17.740000000000002</v>
      </c>
      <c r="C15" s="28">
        <v>9.1937000000000015</v>
      </c>
      <c r="D15" s="28">
        <v>5.2</v>
      </c>
      <c r="E15" s="28">
        <v>7.5049999999999999</v>
      </c>
      <c r="F15" s="28">
        <v>8.67</v>
      </c>
      <c r="G15" s="28">
        <v>3.105</v>
      </c>
      <c r="H15" s="28">
        <v>4.7202999999999999</v>
      </c>
      <c r="I15" s="28">
        <v>7.0039999999999996</v>
      </c>
      <c r="J15" s="28">
        <v>9.702</v>
      </c>
      <c r="K15" s="28">
        <v>27.16</v>
      </c>
      <c r="L15" s="28">
        <v>100</v>
      </c>
      <c r="O15" s="12"/>
    </row>
    <row r="16" spans="1:15" ht="19.2" x14ac:dyDescent="0.5">
      <c r="A16" s="23" t="s">
        <v>23</v>
      </c>
      <c r="B16" s="28">
        <v>17.279092298318862</v>
      </c>
      <c r="C16" s="28">
        <v>6.3433245772614502</v>
      </c>
      <c r="D16" s="28">
        <v>4.8940781654207921</v>
      </c>
      <c r="E16" s="28">
        <v>3.0862656186014612</v>
      </c>
      <c r="F16" s="28">
        <v>5.0988304151975603</v>
      </c>
      <c r="G16" s="28">
        <v>2.4670149119565212</v>
      </c>
      <c r="H16" s="28">
        <v>1.3034228583413938</v>
      </c>
      <c r="I16" s="28">
        <v>8.739425295392488</v>
      </c>
      <c r="J16" s="28">
        <v>5.0438968847693788</v>
      </c>
      <c r="K16" s="28">
        <v>45.744648974740102</v>
      </c>
      <c r="L16" s="28">
        <v>100</v>
      </c>
      <c r="N16" s="16"/>
      <c r="O16" s="12"/>
    </row>
    <row r="17" spans="1:15" ht="19.2" x14ac:dyDescent="0.5">
      <c r="A17" s="23" t="s">
        <v>24</v>
      </c>
      <c r="B17" s="28">
        <v>15.111613918747006</v>
      </c>
      <c r="C17" s="28">
        <v>7.486626932367237</v>
      </c>
      <c r="D17" s="28">
        <v>6.8198694921342868</v>
      </c>
      <c r="E17" s="28">
        <v>9.1177229658373804</v>
      </c>
      <c r="F17" s="28">
        <v>5.6362572939626512</v>
      </c>
      <c r="G17" s="28">
        <v>5.4064709540771769</v>
      </c>
      <c r="H17" s="28">
        <v>1.9791222433329259</v>
      </c>
      <c r="I17" s="28">
        <v>9.8026065249607548</v>
      </c>
      <c r="J17" s="28">
        <v>5.8116638529315807</v>
      </c>
      <c r="K17" s="28">
        <v>32.828045821649006</v>
      </c>
      <c r="L17" s="28">
        <v>100</v>
      </c>
      <c r="N17" s="12"/>
    </row>
    <row r="18" spans="1:15" ht="19.2" x14ac:dyDescent="0.5">
      <c r="A18" s="23" t="s">
        <v>37</v>
      </c>
      <c r="B18" s="28">
        <v>17.483768018223103</v>
      </c>
      <c r="C18" s="28">
        <v>7.1691426800821993</v>
      </c>
      <c r="D18" s="28">
        <v>8.7980320801516996</v>
      </c>
      <c r="E18" s="28">
        <v>7.7497451618575504</v>
      </c>
      <c r="F18" s="28">
        <v>6.1812473109377004</v>
      </c>
      <c r="G18" s="28">
        <v>6.6989037863131902</v>
      </c>
      <c r="H18" s="28">
        <v>5.6391609589013996</v>
      </c>
      <c r="I18" s="28">
        <v>7.5718740055110008</v>
      </c>
      <c r="J18" s="28">
        <v>9.2659901297771494</v>
      </c>
      <c r="K18" s="28">
        <v>23.442135868245</v>
      </c>
      <c r="L18" s="28">
        <v>100</v>
      </c>
      <c r="N18" s="12"/>
    </row>
    <row r="19" spans="1:15" ht="19.2" x14ac:dyDescent="0.5">
      <c r="A19" s="23" t="s">
        <v>26</v>
      </c>
      <c r="B19" s="28">
        <v>16.600000000000001</v>
      </c>
      <c r="C19" s="28">
        <v>9.6999999999999993</v>
      </c>
      <c r="D19" s="28">
        <v>9.8000000000000007</v>
      </c>
      <c r="E19" s="28">
        <v>8.1</v>
      </c>
      <c r="F19" s="28">
        <v>8</v>
      </c>
      <c r="G19" s="28">
        <v>4.5999999999999996</v>
      </c>
      <c r="H19" s="28">
        <v>5.4</v>
      </c>
      <c r="I19" s="28">
        <v>9.8000000000000007</v>
      </c>
      <c r="J19" s="28">
        <v>9.5</v>
      </c>
      <c r="K19" s="28">
        <v>18.5</v>
      </c>
      <c r="L19" s="28">
        <v>100</v>
      </c>
    </row>
    <row r="20" spans="1:15" ht="19.2" x14ac:dyDescent="0.5">
      <c r="A20" s="23" t="s">
        <v>38</v>
      </c>
      <c r="B20" s="28">
        <v>15.6</v>
      </c>
      <c r="C20" s="28">
        <v>10.6</v>
      </c>
      <c r="D20" s="28">
        <v>9</v>
      </c>
      <c r="E20" s="28">
        <v>8</v>
      </c>
      <c r="F20" s="28">
        <v>9.8000000000000007</v>
      </c>
      <c r="G20" s="28">
        <v>5.0999999999999996</v>
      </c>
      <c r="H20" s="28">
        <v>4.3</v>
      </c>
      <c r="I20" s="28">
        <v>8.4</v>
      </c>
      <c r="J20" s="28">
        <v>8.1</v>
      </c>
      <c r="K20" s="28">
        <v>21.1</v>
      </c>
      <c r="L20" s="28">
        <v>100</v>
      </c>
      <c r="N20" s="17"/>
    </row>
    <row r="21" spans="1:15" ht="19.2" x14ac:dyDescent="0.5">
      <c r="A21" s="23" t="s">
        <v>28</v>
      </c>
      <c r="B21" s="28">
        <v>6.7190082644628104</v>
      </c>
      <c r="C21" s="28">
        <v>7.9173553719008263</v>
      </c>
      <c r="D21" s="28">
        <v>6.5454545454545396</v>
      </c>
      <c r="E21" s="28">
        <v>5.6280991735537098</v>
      </c>
      <c r="F21" s="28">
        <v>8.545454545454545</v>
      </c>
      <c r="G21" s="28">
        <v>8.2479338842975203</v>
      </c>
      <c r="H21" s="28">
        <v>6.1652892561983403</v>
      </c>
      <c r="I21" s="28">
        <v>9.6859504132231411</v>
      </c>
      <c r="J21" s="28">
        <v>3.5867768595041323</v>
      </c>
      <c r="K21" s="28">
        <v>36.958677685950398</v>
      </c>
      <c r="L21" s="28">
        <v>99.999999999999972</v>
      </c>
      <c r="N21" s="15"/>
      <c r="O21" s="12"/>
    </row>
    <row r="22" spans="1:15" ht="19.2" x14ac:dyDescent="0.5">
      <c r="A22" s="23" t="s">
        <v>29</v>
      </c>
      <c r="B22" s="28">
        <v>14.448637214897047</v>
      </c>
      <c r="C22" s="28">
        <v>8.1204926982445116</v>
      </c>
      <c r="D22" s="28">
        <v>4.5266894532234216</v>
      </c>
      <c r="E22" s="28">
        <v>6.9883934498525351</v>
      </c>
      <c r="F22" s="28">
        <v>9.4143586270707758</v>
      </c>
      <c r="G22" s="28">
        <v>5.5978864293288471</v>
      </c>
      <c r="H22" s="28">
        <v>4.2958299986493769</v>
      </c>
      <c r="I22" s="28">
        <v>8.6367390623930902</v>
      </c>
      <c r="J22" s="28">
        <v>7.9508770240258668</v>
      </c>
      <c r="K22" s="28">
        <v>30.020096042314513</v>
      </c>
      <c r="L22" s="28">
        <v>99.999999999999972</v>
      </c>
    </row>
    <row r="23" spans="1:15" ht="19.2" x14ac:dyDescent="0.5">
      <c r="A23" s="23" t="s">
        <v>39</v>
      </c>
      <c r="B23" s="28">
        <v>15.19257534370807</v>
      </c>
      <c r="C23" s="28">
        <v>9.9039845976496892</v>
      </c>
      <c r="D23" s="28">
        <v>8.863486120293036</v>
      </c>
      <c r="E23" s="28">
        <v>8.9367615263504945</v>
      </c>
      <c r="F23" s="28">
        <v>9.3419179588707664</v>
      </c>
      <c r="G23" s="28">
        <v>8.1249103838672401</v>
      </c>
      <c r="H23" s="28">
        <v>8.2629237871014691</v>
      </c>
      <c r="I23" s="28">
        <v>9.4769693902592387</v>
      </c>
      <c r="J23" s="28">
        <v>8.5554355514597162</v>
      </c>
      <c r="K23" s="28">
        <v>13.341035340440277</v>
      </c>
      <c r="L23" s="28">
        <v>100</v>
      </c>
    </row>
    <row r="24" spans="1:15" s="8" customFormat="1" ht="19.2" x14ac:dyDescent="0.5">
      <c r="A24" s="24" t="s">
        <v>31</v>
      </c>
      <c r="B24" s="30">
        <v>12.640260475419163</v>
      </c>
      <c r="C24" s="30">
        <v>10.073707127312019</v>
      </c>
      <c r="D24" s="30">
        <v>6.6707609504193286</v>
      </c>
      <c r="E24" s="30">
        <v>7.0779062195697104</v>
      </c>
      <c r="F24" s="30">
        <v>11.035841517329763</v>
      </c>
      <c r="G24" s="30">
        <v>6.6555191275063015</v>
      </c>
      <c r="H24" s="30">
        <v>4.7035352967469146</v>
      </c>
      <c r="I24" s="30">
        <v>11.854067513239787</v>
      </c>
      <c r="J24" s="30">
        <v>7.2153527195438425</v>
      </c>
      <c r="K24" s="30">
        <v>22.073049052913159</v>
      </c>
      <c r="L24" s="30">
        <v>100</v>
      </c>
    </row>
    <row r="25" spans="1:15" s="8" customFormat="1" ht="19.2" x14ac:dyDescent="0.5">
      <c r="A25" s="24" t="s">
        <v>32</v>
      </c>
      <c r="B25" s="30">
        <v>17.701607139097366</v>
      </c>
      <c r="C25" s="30">
        <v>8.6507919032764811</v>
      </c>
      <c r="D25" s="30">
        <v>4.2745149162581972</v>
      </c>
      <c r="E25" s="30">
        <v>5.3816890671471729</v>
      </c>
      <c r="F25" s="30">
        <v>6.2486172476851358</v>
      </c>
      <c r="G25" s="30">
        <v>4.3181251959748579</v>
      </c>
      <c r="H25" s="30">
        <v>3.9960138963663474</v>
      </c>
      <c r="I25" s="30">
        <v>9.8409354466185839</v>
      </c>
      <c r="J25" s="30">
        <v>7.0099661292470135</v>
      </c>
      <c r="K25" s="30">
        <v>32.577739058328845</v>
      </c>
      <c r="L25" s="30">
        <v>100.00000000000001</v>
      </c>
    </row>
    <row r="26" spans="1:15" ht="19.2" x14ac:dyDescent="0.5">
      <c r="A26" s="23" t="s">
        <v>33</v>
      </c>
      <c r="B26" s="28">
        <v>17.282170015771872</v>
      </c>
      <c r="C26" s="28">
        <v>9.1382755699600295</v>
      </c>
      <c r="D26" s="28">
        <v>4.3753214303796852</v>
      </c>
      <c r="E26" s="28">
        <v>5.4395937589030838</v>
      </c>
      <c r="F26" s="28">
        <v>6.2833091472956379</v>
      </c>
      <c r="G26" s="28">
        <v>4.3437571049663122</v>
      </c>
      <c r="H26" s="28">
        <v>4.0247772615568227</v>
      </c>
      <c r="I26" s="28">
        <v>9.8307325408126793</v>
      </c>
      <c r="J26" s="28">
        <v>7.0610518314453738</v>
      </c>
      <c r="K26" s="28">
        <v>32.221011338908497</v>
      </c>
      <c r="L26" s="28">
        <v>99.999999999999986</v>
      </c>
    </row>
    <row r="27" spans="1:15" ht="19.2" x14ac:dyDescent="0.5">
      <c r="A27" s="23" t="s">
        <v>34</v>
      </c>
      <c r="B27" s="28">
        <v>16.600000000000001</v>
      </c>
      <c r="C27" s="28">
        <v>9.6999999999999993</v>
      </c>
      <c r="D27" s="28">
        <v>8.8000000000000007</v>
      </c>
      <c r="E27" s="28">
        <v>8.1</v>
      </c>
      <c r="F27" s="28">
        <v>8</v>
      </c>
      <c r="G27" s="28">
        <v>5.6</v>
      </c>
      <c r="H27" s="28">
        <v>5.4</v>
      </c>
      <c r="I27" s="28">
        <v>9.8000000000000007</v>
      </c>
      <c r="J27" s="28">
        <v>9.5</v>
      </c>
      <c r="K27" s="28">
        <v>18.5</v>
      </c>
      <c r="L27" s="28">
        <v>100</v>
      </c>
    </row>
    <row r="28" spans="1:15" s="8" customFormat="1" ht="19.2" x14ac:dyDescent="0.5">
      <c r="A28" s="24" t="s">
        <v>35</v>
      </c>
      <c r="B28" s="30">
        <v>12.932099059528756</v>
      </c>
      <c r="C28" s="30">
        <v>9.991661460045135</v>
      </c>
      <c r="D28" s="30">
        <v>6.5325927718184991</v>
      </c>
      <c r="E28" s="30">
        <v>6.9801018909988546</v>
      </c>
      <c r="F28" s="30">
        <v>10.759808902789811</v>
      </c>
      <c r="G28" s="30">
        <v>6.5207443766717565</v>
      </c>
      <c r="H28" s="30">
        <v>4.6627394261150776</v>
      </c>
      <c r="I28" s="30">
        <v>11.737989787095382</v>
      </c>
      <c r="J28" s="30">
        <v>7.2035100745542273</v>
      </c>
      <c r="K28" s="30">
        <v>22.678752250382516</v>
      </c>
      <c r="L28" s="30">
        <v>100.00000000000003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19FA9-6448-4A98-8DDE-4D488A9D14B0}">
  <dimension ref="A1:N31"/>
  <sheetViews>
    <sheetView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4.4" x14ac:dyDescent="0.3"/>
  <cols>
    <col min="1" max="1" width="66.5546875" style="19" customWidth="1"/>
    <col min="2" max="2" width="11.5546875" style="19" customWidth="1"/>
    <col min="3" max="8" width="8.88671875" style="19"/>
    <col min="9" max="10" width="11" style="19" customWidth="1"/>
    <col min="11" max="16384" width="8.88671875" style="19"/>
  </cols>
  <sheetData>
    <row r="1" spans="1:14" ht="19.2" x14ac:dyDescent="0.5">
      <c r="A1" s="24" t="s">
        <v>43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4" ht="19.2" x14ac:dyDescent="0.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4" s="25" customFormat="1" ht="38.4" x14ac:dyDescent="0.3">
      <c r="A3" s="47" t="s">
        <v>0</v>
      </c>
      <c r="B3" s="47" t="s">
        <v>1</v>
      </c>
      <c r="C3" s="47" t="s">
        <v>2</v>
      </c>
      <c r="D3" s="47" t="s">
        <v>3</v>
      </c>
      <c r="E3" s="47" t="s">
        <v>4</v>
      </c>
      <c r="F3" s="47" t="s">
        <v>5</v>
      </c>
      <c r="G3" s="47" t="s">
        <v>6</v>
      </c>
      <c r="H3" s="47" t="s">
        <v>7</v>
      </c>
      <c r="I3" s="47" t="s">
        <v>8</v>
      </c>
      <c r="J3" s="47" t="s">
        <v>9</v>
      </c>
      <c r="K3" s="47" t="s">
        <v>10</v>
      </c>
      <c r="L3" s="47" t="s">
        <v>11</v>
      </c>
    </row>
    <row r="4" spans="1:14" ht="19.2" x14ac:dyDescent="0.5">
      <c r="A4" s="23" t="s">
        <v>48</v>
      </c>
      <c r="B4" s="23">
        <f>'Table 1.7 GDP KP 2024'!B4/'Table 1.2 GDP KP 2023'!B4*100-100</f>
        <v>-25.577582414898032</v>
      </c>
      <c r="C4" s="23">
        <f>'Table 1.7 GDP KP 2024'!C4/'Table 1.2 GDP KP 2023'!C4*100-100</f>
        <v>-13.262490213665188</v>
      </c>
      <c r="D4" s="23">
        <f>'Table 1.7 GDP KP 2024'!D4/'Table 1.2 GDP KP 2023'!D4*100-100</f>
        <v>-19.414270145601577</v>
      </c>
      <c r="E4" s="23">
        <f>'Table 1.7 GDP KP 2024'!E4/'Table 1.2 GDP KP 2023'!E4*100-100</f>
        <v>-17.889768687280707</v>
      </c>
      <c r="F4" s="23">
        <f>'Table 1.7 GDP KP 2024'!F4/'Table 1.2 GDP KP 2023'!F4*100-100</f>
        <v>-15.787485850615511</v>
      </c>
      <c r="G4" s="23">
        <f>'Table 1.7 GDP KP 2024'!G4/'Table 1.2 GDP KP 2023'!G4*100-100</f>
        <v>-19.793385238082067</v>
      </c>
      <c r="H4" s="23">
        <f>'Table 1.7 GDP KP 2024'!H4/'Table 1.2 GDP KP 2023'!H4*100-100</f>
        <v>-12.676761340290639</v>
      </c>
      <c r="I4" s="23">
        <f>'Table 1.7 GDP KP 2024'!I4/'Table 1.2 GDP KP 2023'!I4*100-100</f>
        <v>-21.888279131202168</v>
      </c>
      <c r="J4" s="23">
        <f>'Table 1.7 GDP KP 2024'!J4/'Table 1.2 GDP KP 2023'!J4*100-100</f>
        <v>-22.268964284105323</v>
      </c>
      <c r="K4" s="23">
        <f>'Table 1.7 GDP KP 2024'!K4/'Table 1.2 GDP KP 2023'!K4*100-100</f>
        <v>-14.345558564230842</v>
      </c>
      <c r="L4" s="23">
        <f>'Table 1.7 GDP KP 2024'!L4/'Table 1.2 GDP KP 2023'!L4*100-100</f>
        <v>-18.067942109555162</v>
      </c>
    </row>
    <row r="5" spans="1:14" ht="19.2" x14ac:dyDescent="0.5">
      <c r="A5" s="23" t="s">
        <v>12</v>
      </c>
      <c r="B5" s="23">
        <f>'Table 1.7 GDP KP 2024'!B5/'Table 1.2 GDP KP 2023'!B5*100-100</f>
        <v>2.7705968831913879</v>
      </c>
      <c r="C5" s="23">
        <f>'Table 1.7 GDP KP 2024'!C5/'Table 1.2 GDP KP 2023'!C5*100-100</f>
        <v>12.737601053826907</v>
      </c>
      <c r="D5" s="23">
        <f>'Table 1.7 GDP KP 2024'!D5/'Table 1.2 GDP KP 2023'!D5*100-100</f>
        <v>7.7410797203409487</v>
      </c>
      <c r="E5" s="23">
        <f>'Table 1.7 GDP KP 2024'!E5/'Table 1.2 GDP KP 2023'!E5*100-100</f>
        <v>32.788304752820579</v>
      </c>
      <c r="F5" s="23">
        <f>'Table 1.7 GDP KP 2024'!F5/'Table 1.2 GDP KP 2023'!F5*100-100</f>
        <v>12.054848432574346</v>
      </c>
      <c r="G5" s="23">
        <f>'Table 1.7 GDP KP 2024'!G5/'Table 1.2 GDP KP 2023'!G5*100-100</f>
        <v>12.515630539478792</v>
      </c>
      <c r="H5" s="23">
        <f>'Table 1.7 GDP KP 2024'!H5/'Table 1.2 GDP KP 2023'!H5*100-100</f>
        <v>9.5593651476594772</v>
      </c>
      <c r="I5" s="23">
        <f>'Table 1.7 GDP KP 2024'!I5/'Table 1.2 GDP KP 2023'!I5*100-100</f>
        <v>13.595270276393492</v>
      </c>
      <c r="J5" s="23">
        <f>'Table 1.7 GDP KP 2024'!J5/'Table 1.2 GDP KP 2023'!J5*100-100</f>
        <v>8.6997308092001049</v>
      </c>
      <c r="K5" s="23">
        <f>'Table 1.7 GDP KP 2024'!K5/'Table 1.2 GDP KP 2023'!K5*100-100</f>
        <v>7.4731770591269822</v>
      </c>
      <c r="L5" s="23">
        <f>'Table 1.7 GDP KP 2024'!L5/'Table 1.2 GDP KP 2023'!L5*100-100</f>
        <v>12.977660131771245</v>
      </c>
    </row>
    <row r="6" spans="1:14" ht="19.2" x14ac:dyDescent="0.5">
      <c r="A6" s="23" t="s">
        <v>13</v>
      </c>
      <c r="B6" s="23">
        <f>'Table 1.7 GDP KP 2024'!B6/'Table 1.2 GDP KP 2023'!B6*100-100</f>
        <v>-0.55005775435839155</v>
      </c>
      <c r="C6" s="23">
        <f>'Table 1.7 GDP KP 2024'!C6/'Table 1.2 GDP KP 2023'!C6*100-100</f>
        <v>-2.9263497011787649</v>
      </c>
      <c r="D6" s="23">
        <f>'Table 1.7 GDP KP 2024'!D6/'Table 1.2 GDP KP 2023'!D6*100-100</f>
        <v>2.8396315956964031</v>
      </c>
      <c r="E6" s="23">
        <f>'Table 1.7 GDP KP 2024'!E6/'Table 1.2 GDP KP 2023'!E6*100-100</f>
        <v>0.45171678570672213</v>
      </c>
      <c r="F6" s="23">
        <f>'Table 1.7 GDP KP 2024'!F6/'Table 1.2 GDP KP 2023'!F6*100-100</f>
        <v>0.11714306719532885</v>
      </c>
      <c r="G6" s="23">
        <f>'Table 1.7 GDP KP 2024'!G6/'Table 1.2 GDP KP 2023'!G6*100-100</f>
        <v>2.3043071623554994</v>
      </c>
      <c r="H6" s="23">
        <f>'Table 1.7 GDP KP 2024'!H6/'Table 1.2 GDP KP 2023'!H6*100-100</f>
        <v>0.50894428745007758</v>
      </c>
      <c r="I6" s="23">
        <f>'Table 1.7 GDP KP 2024'!I6/'Table 1.2 GDP KP 2023'!I6*100-100</f>
        <v>13.710494451955839</v>
      </c>
      <c r="J6" s="23">
        <f>'Table 1.7 GDP KP 2024'!J6/'Table 1.2 GDP KP 2023'!J6*100-100</f>
        <v>-0.11611069225384085</v>
      </c>
      <c r="K6" s="23">
        <f>'Table 1.7 GDP KP 2024'!K6/'Table 1.2 GDP KP 2023'!K6*100-100</f>
        <v>1.189675398948296</v>
      </c>
      <c r="L6" s="23">
        <f>'Table 1.7 GDP KP 2024'!L6/'Table 1.2 GDP KP 2023'!L6*100-100</f>
        <v>1.6798941185941203</v>
      </c>
    </row>
    <row r="7" spans="1:14" ht="19.2" x14ac:dyDescent="0.5">
      <c r="A7" s="23" t="s">
        <v>14</v>
      </c>
      <c r="B7" s="23">
        <f>'Table 1.7 GDP KP 2024'!B7/'Table 1.2 GDP KP 2023'!B7*100-100</f>
        <v>-33.669835205281345</v>
      </c>
      <c r="C7" s="23">
        <f>'Table 1.7 GDP KP 2024'!C7/'Table 1.2 GDP KP 2023'!C7*100-100</f>
        <v>-43.075100754730833</v>
      </c>
      <c r="D7" s="23">
        <f>'Table 1.7 GDP KP 2024'!D7/'Table 1.2 GDP KP 2023'!D7*100-100</f>
        <v>12.11526034272093</v>
      </c>
      <c r="E7" s="23">
        <f>'Table 1.7 GDP KP 2024'!E7/'Table 1.2 GDP KP 2023'!E7*100-100</f>
        <v>32.260776366910392</v>
      </c>
      <c r="F7" s="23">
        <f>'Table 1.7 GDP KP 2024'!F7/'Table 1.2 GDP KP 2023'!F7*100-100</f>
        <v>-42.056514334444863</v>
      </c>
      <c r="G7" s="23">
        <f>'Table 1.7 GDP KP 2024'!G7/'Table 1.2 GDP KP 2023'!G7*100-100</f>
        <v>46.551501903024047</v>
      </c>
      <c r="H7" s="23">
        <f>'Table 1.7 GDP KP 2024'!H7/'Table 1.2 GDP KP 2023'!H7*100-100</f>
        <v>1.9164591154294328</v>
      </c>
      <c r="I7" s="23">
        <f>'Table 1.7 GDP KP 2024'!I7/'Table 1.2 GDP KP 2023'!I7*100-100</f>
        <v>1.7739855036083867</v>
      </c>
      <c r="J7" s="23">
        <f>'Table 1.7 GDP KP 2024'!J7/'Table 1.2 GDP KP 2023'!J7*100-100</f>
        <v>45.980816536887716</v>
      </c>
      <c r="K7" s="23">
        <f>'Table 1.7 GDP KP 2024'!K7/'Table 1.2 GDP KP 2023'!K7*100-100</f>
        <v>25.018525748692483</v>
      </c>
      <c r="L7" s="23">
        <f>'Table 1.7 GDP KP 2024'!L7/'Table 1.2 GDP KP 2023'!L7*100-100</f>
        <v>10.576009209588349</v>
      </c>
    </row>
    <row r="8" spans="1:14" ht="19.2" x14ac:dyDescent="0.5">
      <c r="A8" s="23" t="s">
        <v>15</v>
      </c>
      <c r="B8" s="23">
        <f>'Table 1.7 GDP KP 2024'!B8/'Table 1.2 GDP KP 2023'!B8*100-100</f>
        <v>-3.3671223739251133</v>
      </c>
      <c r="C8" s="23">
        <f>'Table 1.7 GDP KP 2024'!C8/'Table 1.2 GDP KP 2023'!C8*100-100</f>
        <v>-4.9318453743372288</v>
      </c>
      <c r="D8" s="23">
        <f>'Table 1.7 GDP KP 2024'!D8/'Table 1.2 GDP KP 2023'!D8*100-100</f>
        <v>13.346079189703033</v>
      </c>
      <c r="E8" s="23">
        <f>'Table 1.7 GDP KP 2024'!E8/'Table 1.2 GDP KP 2023'!E8*100-100</f>
        <v>-1.3242459745334401</v>
      </c>
      <c r="F8" s="23">
        <f>'Table 1.7 GDP KP 2024'!F8/'Table 1.2 GDP KP 2023'!F8*100-100</f>
        <v>14.210495742170522</v>
      </c>
      <c r="G8" s="23">
        <f>'Table 1.7 GDP KP 2024'!G8/'Table 1.2 GDP KP 2023'!G8*100-100</f>
        <v>-2.2688375715394073</v>
      </c>
      <c r="H8" s="23">
        <f>'Table 1.7 GDP KP 2024'!H8/'Table 1.2 GDP KP 2023'!H8*100-100</f>
        <v>13.546712404879145</v>
      </c>
      <c r="I8" s="23">
        <f>'Table 1.7 GDP KP 2024'!I8/'Table 1.2 GDP KP 2023'!I8*100-100</f>
        <v>9.1326666802351184</v>
      </c>
      <c r="J8" s="23">
        <f>'Table 1.7 GDP KP 2024'!J8/'Table 1.2 GDP KP 2023'!J8*100-100</f>
        <v>24.349345025822259</v>
      </c>
      <c r="K8" s="23">
        <f>'Table 1.7 GDP KP 2024'!K8/'Table 1.2 GDP KP 2023'!K8*100-100</f>
        <v>-3.7207550322868883</v>
      </c>
      <c r="L8" s="23">
        <f>'Table 1.7 GDP KP 2024'!L8/'Table 1.2 GDP KP 2023'!L8*100-100</f>
        <v>1.6698871075456765</v>
      </c>
    </row>
    <row r="9" spans="1:14" ht="19.2" x14ac:dyDescent="0.5">
      <c r="A9" s="23" t="s">
        <v>16</v>
      </c>
      <c r="B9" s="23">
        <f>'Table 1.7 GDP KP 2024'!B9/'Table 1.2 GDP KP 2023'!B9*100-100</f>
        <v>2.7447315668614607</v>
      </c>
      <c r="C9" s="23">
        <f>'Table 1.7 GDP KP 2024'!C9/'Table 1.2 GDP KP 2023'!C9*100-100</f>
        <v>1.1482427648031006</v>
      </c>
      <c r="D9" s="23">
        <f>'Table 1.7 GDP KP 2024'!D9/'Table 1.2 GDP KP 2023'!D9*100-100</f>
        <v>10.504814858965176</v>
      </c>
      <c r="E9" s="23">
        <f>'Table 1.7 GDP KP 2024'!E9/'Table 1.2 GDP KP 2023'!E9*100-100</f>
        <v>2.7935414155867591</v>
      </c>
      <c r="F9" s="23">
        <f>'Table 1.7 GDP KP 2024'!F9/'Table 1.2 GDP KP 2023'!F9*100-100</f>
        <v>3.0638728854502943</v>
      </c>
      <c r="G9" s="23">
        <f>'Table 1.7 GDP KP 2024'!G9/'Table 1.2 GDP KP 2023'!G9*100-100</f>
        <v>-0.91600708753976789</v>
      </c>
      <c r="H9" s="23">
        <f>'Table 1.7 GDP KP 2024'!H9/'Table 1.2 GDP KP 2023'!H9*100-100</f>
        <v>2.4283799373965991</v>
      </c>
      <c r="I9" s="23">
        <f>'Table 1.7 GDP KP 2024'!I9/'Table 1.2 GDP KP 2023'!I9*100-100</f>
        <v>2.7669178617366157</v>
      </c>
      <c r="J9" s="23">
        <f>'Table 1.7 GDP KP 2024'!J9/'Table 1.2 GDP KP 2023'!J9*100-100</f>
        <v>9.5197507866735975</v>
      </c>
      <c r="K9" s="23">
        <f>'Table 1.7 GDP KP 2024'!K9/'Table 1.2 GDP KP 2023'!K9*100-100</f>
        <v>3.627063447665833</v>
      </c>
      <c r="L9" s="23">
        <f>'Table 1.7 GDP KP 2024'!L9/'Table 1.2 GDP KP 2023'!L9*100-100</f>
        <v>3.5711941863447549</v>
      </c>
      <c r="N9" s="20"/>
    </row>
    <row r="10" spans="1:14" ht="19.2" x14ac:dyDescent="0.5">
      <c r="A10" s="23" t="s">
        <v>17</v>
      </c>
      <c r="B10" s="23">
        <f>'Table 1.7 GDP KP 2024'!B10/'Table 1.2 GDP KP 2023'!B10*100-100</f>
        <v>-0.38416317040564252</v>
      </c>
      <c r="C10" s="23">
        <f>'Table 1.7 GDP KP 2024'!C10/'Table 1.2 GDP KP 2023'!C10*100-100</f>
        <v>4.3400054175414908</v>
      </c>
      <c r="D10" s="23">
        <f>'Table 1.7 GDP KP 2024'!D10/'Table 1.2 GDP KP 2023'!D10*100-100</f>
        <v>3.2714637248124632</v>
      </c>
      <c r="E10" s="23">
        <f>'Table 1.7 GDP KP 2024'!E10/'Table 1.2 GDP KP 2023'!E10*100-100</f>
        <v>4.8239082098704813</v>
      </c>
      <c r="F10" s="23">
        <f>'Table 1.7 GDP KP 2024'!F10/'Table 1.2 GDP KP 2023'!F10*100-100</f>
        <v>6.0555568788069252</v>
      </c>
      <c r="G10" s="23">
        <f>'Table 1.7 GDP KP 2024'!G10/'Table 1.2 GDP KP 2023'!G10*100-100</f>
        <v>0.19271961433283025</v>
      </c>
      <c r="H10" s="23">
        <f>'Table 1.7 GDP KP 2024'!H10/'Table 1.2 GDP KP 2023'!H10*100-100</f>
        <v>2.5078315609659967</v>
      </c>
      <c r="I10" s="23">
        <f>'Table 1.7 GDP KP 2024'!I10/'Table 1.2 GDP KP 2023'!I10*100-100</f>
        <v>1.6146312219872385</v>
      </c>
      <c r="J10" s="23">
        <f>'Table 1.7 GDP KP 2024'!J10/'Table 1.2 GDP KP 2023'!J10*100-100</f>
        <v>4.6210542249150279</v>
      </c>
      <c r="K10" s="23">
        <f>'Table 1.7 GDP KP 2024'!K10/'Table 1.2 GDP KP 2023'!K10*100-100</f>
        <v>3.2356548996140617</v>
      </c>
      <c r="L10" s="23">
        <f>'Table 1.7 GDP KP 2024'!L10/'Table 1.2 GDP KP 2023'!L10*100-100</f>
        <v>2.6776611428936548</v>
      </c>
      <c r="N10" s="21"/>
    </row>
    <row r="11" spans="1:14" ht="19.2" x14ac:dyDescent="0.5">
      <c r="A11" s="23" t="s">
        <v>18</v>
      </c>
      <c r="B11" s="23">
        <f>'Table 1.7 GDP KP 2024'!B11/'Table 1.2 GDP KP 2023'!B11*100-100</f>
        <v>8.9483263854736208</v>
      </c>
      <c r="C11" s="23">
        <f>'Table 1.7 GDP KP 2024'!C11/'Table 1.2 GDP KP 2023'!C11*100-100</f>
        <v>8.8465855656393302</v>
      </c>
      <c r="D11" s="23">
        <f>'Table 1.7 GDP KP 2024'!D11/'Table 1.2 GDP KP 2023'!D11*100-100</f>
        <v>37.727902687986813</v>
      </c>
      <c r="E11" s="23">
        <f>'Table 1.7 GDP KP 2024'!E11/'Table 1.2 GDP KP 2023'!E11*100-100</f>
        <v>8.0436483947365929</v>
      </c>
      <c r="F11" s="23">
        <f>'Table 1.7 GDP KP 2024'!F11/'Table 1.2 GDP KP 2023'!F11*100-100</f>
        <v>8.9219392733459699</v>
      </c>
      <c r="G11" s="23">
        <f>'Table 1.7 GDP KP 2024'!G11/'Table 1.2 GDP KP 2023'!G11*100-100</f>
        <v>3.0079184763068554</v>
      </c>
      <c r="H11" s="23">
        <f>'Table 1.7 GDP KP 2024'!H11/'Table 1.2 GDP KP 2023'!H11*100-100</f>
        <v>8.7837756636977957</v>
      </c>
      <c r="I11" s="23">
        <f>'Table 1.7 GDP KP 2024'!I11/'Table 1.2 GDP KP 2023'!I11*100-100</f>
        <v>8.9109549415895373</v>
      </c>
      <c r="J11" s="23">
        <f>'Table 1.7 GDP KP 2024'!J11/'Table 1.2 GDP KP 2023'!J11*100-100</f>
        <v>8.7168578072458729</v>
      </c>
      <c r="K11" s="23">
        <f>'Table 1.7 GDP KP 2024'!K11/'Table 1.2 GDP KP 2023'!K11*100-100</f>
        <v>5.5512185645033156</v>
      </c>
      <c r="L11" s="23">
        <f>'Table 1.7 GDP KP 2024'!L11/'Table 1.2 GDP KP 2023'!L11*100-100</f>
        <v>8.7865396399509024</v>
      </c>
      <c r="N11" s="21"/>
    </row>
    <row r="12" spans="1:14" ht="19.2" x14ac:dyDescent="0.5">
      <c r="A12" s="23" t="s">
        <v>19</v>
      </c>
      <c r="B12" s="23">
        <f>'Table 1.7 GDP KP 2024'!B12/'Table 1.2 GDP KP 2023'!B12*100-100</f>
        <v>-5.8438018994290246</v>
      </c>
      <c r="C12" s="23">
        <f>'Table 1.7 GDP KP 2024'!C12/'Table 1.2 GDP KP 2023'!C12*100-100</f>
        <v>5.4617204478136614</v>
      </c>
      <c r="D12" s="23">
        <f>'Table 1.7 GDP KP 2024'!D12/'Table 1.2 GDP KP 2023'!D12*100-100</f>
        <v>12.310873808721936</v>
      </c>
      <c r="E12" s="23">
        <f>'Table 1.7 GDP KP 2024'!E12/'Table 1.2 GDP KP 2023'!E12*100-100</f>
        <v>-12.750951768498823</v>
      </c>
      <c r="F12" s="23">
        <f>'Table 1.7 GDP KP 2024'!F12/'Table 1.2 GDP KP 2023'!F12*100-100</f>
        <v>-23.343197113171101</v>
      </c>
      <c r="G12" s="23">
        <f>'Table 1.7 GDP KP 2024'!G12/'Table 1.2 GDP KP 2023'!G12*100-100</f>
        <v>6.8792190697561892</v>
      </c>
      <c r="H12" s="23">
        <f>'Table 1.7 GDP KP 2024'!H12/'Table 1.2 GDP KP 2023'!H12*100-100</f>
        <v>-10.729537985396476</v>
      </c>
      <c r="I12" s="23">
        <f>'Table 1.7 GDP KP 2024'!I12/'Table 1.2 GDP KP 2023'!I12*100-100</f>
        <v>0.89006291515339342</v>
      </c>
      <c r="J12" s="23">
        <f>'Table 1.7 GDP KP 2024'!J12/'Table 1.2 GDP KP 2023'!J12*100-100</f>
        <v>-6.9001030240708729</v>
      </c>
      <c r="K12" s="23">
        <f>'Table 1.7 GDP KP 2024'!K12/'Table 1.2 GDP KP 2023'!K12*100-100</f>
        <v>-12.324932049653171</v>
      </c>
      <c r="L12" s="23">
        <f>'Table 1.7 GDP KP 2024'!L12/'Table 1.2 GDP KP 2023'!L12*100-100</f>
        <v>-6.3356156923491653</v>
      </c>
    </row>
    <row r="13" spans="1:14" ht="19.2" x14ac:dyDescent="0.5">
      <c r="A13" s="23" t="s">
        <v>20</v>
      </c>
      <c r="B13" s="23">
        <f>'Table 1.7 GDP KP 2024'!B13/'Table 1.2 GDP KP 2023'!B13*100-100</f>
        <v>2.5737610690444797</v>
      </c>
      <c r="C13" s="23">
        <f>'Table 1.7 GDP KP 2024'!C13/'Table 1.2 GDP KP 2023'!C13*100-100</f>
        <v>2.3676650928124587</v>
      </c>
      <c r="D13" s="23">
        <f>'Table 1.7 GDP KP 2024'!D13/'Table 1.2 GDP KP 2023'!D13*100-100</f>
        <v>2.1879011801321013</v>
      </c>
      <c r="E13" s="23">
        <f>'Table 1.7 GDP KP 2024'!E13/'Table 1.2 GDP KP 2023'!E13*100-100</f>
        <v>2.3196494440913824</v>
      </c>
      <c r="F13" s="23">
        <f>'Table 1.7 GDP KP 2024'!F13/'Table 1.2 GDP KP 2023'!F13*100-100</f>
        <v>2.729111277909027</v>
      </c>
      <c r="G13" s="23">
        <f>'Table 1.7 GDP KP 2024'!G13/'Table 1.2 GDP KP 2023'!G13*100-100</f>
        <v>1.4409060329743255</v>
      </c>
      <c r="H13" s="23">
        <f>'Table 1.7 GDP KP 2024'!H13/'Table 1.2 GDP KP 2023'!H13*100-100</f>
        <v>1.9620130427732647</v>
      </c>
      <c r="I13" s="23">
        <f>'Table 1.7 GDP KP 2024'!I13/'Table 1.2 GDP KP 2023'!I13*100-100</f>
        <v>2.31442726035948</v>
      </c>
      <c r="J13" s="23">
        <f>'Table 1.7 GDP KP 2024'!J13/'Table 1.2 GDP KP 2023'!J13*100-100</f>
        <v>2.5764862521355099</v>
      </c>
      <c r="K13" s="23">
        <f>'Table 1.7 GDP KP 2024'!K13/'Table 1.2 GDP KP 2023'!K13*100-100</f>
        <v>3.1084710852076398</v>
      </c>
      <c r="L13" s="23">
        <f>'Table 1.7 GDP KP 2024'!L13/'Table 1.2 GDP KP 2023'!L13*100-100</f>
        <v>2.580929284490324</v>
      </c>
    </row>
    <row r="14" spans="1:14" ht="19.2" x14ac:dyDescent="0.5">
      <c r="A14" s="23" t="s">
        <v>36</v>
      </c>
      <c r="B14" s="23">
        <f>'Table 1.7 GDP KP 2024'!B14/'Table 1.2 GDP KP 2023'!B14*100-100</f>
        <v>1.8233871164235183</v>
      </c>
      <c r="C14" s="23">
        <f>'Table 1.7 GDP KP 2024'!C14/'Table 1.2 GDP KP 2023'!C14*100-100</f>
        <v>1.4916941505262287</v>
      </c>
      <c r="D14" s="23">
        <f>'Table 1.7 GDP KP 2024'!D14/'Table 1.2 GDP KP 2023'!D14*100-100</f>
        <v>1.4925726065781646</v>
      </c>
      <c r="E14" s="23">
        <f>'Table 1.7 GDP KP 2024'!E14/'Table 1.2 GDP KP 2023'!E14*100-100</f>
        <v>1.0111930649967746</v>
      </c>
      <c r="F14" s="23">
        <f>'Table 1.7 GDP KP 2024'!F14/'Table 1.2 GDP KP 2023'!F14*100-100</f>
        <v>1.8433046123334407</v>
      </c>
      <c r="G14" s="23">
        <f>'Table 1.7 GDP KP 2024'!G14/'Table 1.2 GDP KP 2023'!G14*100-100</f>
        <v>-1.2193383301410847</v>
      </c>
      <c r="H14" s="23">
        <f>'Table 1.7 GDP KP 2024'!H14/'Table 1.2 GDP KP 2023'!H14*100-100</f>
        <v>1.7607092184980218</v>
      </c>
      <c r="I14" s="23">
        <f>'Table 1.7 GDP KP 2024'!I14/'Table 1.2 GDP KP 2023'!I14*100-100</f>
        <v>1.4506089851556965</v>
      </c>
      <c r="J14" s="23">
        <f>'Table 1.7 GDP KP 2024'!J14/'Table 1.2 GDP KP 2023'!J14*100-100</f>
        <v>0.59282955675512028</v>
      </c>
      <c r="K14" s="23">
        <f>'Table 1.7 GDP KP 2024'!K14/'Table 1.2 GDP KP 2023'!K14*100-100</f>
        <v>1.6017213319691876</v>
      </c>
      <c r="L14" s="23">
        <f>'Table 1.7 GDP KP 2024'!L14/'Table 1.2 GDP KP 2023'!L14*100-100</f>
        <v>1.4010296526993642</v>
      </c>
      <c r="N14" s="20"/>
    </row>
    <row r="15" spans="1:14" ht="19.2" x14ac:dyDescent="0.5">
      <c r="A15" s="23" t="s">
        <v>22</v>
      </c>
      <c r="B15" s="23">
        <f>'Table 1.7 GDP KP 2024'!B15/'Table 1.2 GDP KP 2023'!B15*100-100</f>
        <v>23.070979598962452</v>
      </c>
      <c r="C15" s="23">
        <f>'Table 1.7 GDP KP 2024'!C15/'Table 1.2 GDP KP 2023'!C15*100-100</f>
        <v>2.1048724605147555</v>
      </c>
      <c r="D15" s="23">
        <f>'Table 1.7 GDP KP 2024'!D15/'Table 1.2 GDP KP 2023'!D15*100-100</f>
        <v>1.9932506702907489</v>
      </c>
      <c r="E15" s="23">
        <f>'Table 1.7 GDP KP 2024'!E15/'Table 1.2 GDP KP 2023'!E15*100-100</f>
        <v>1.5651761816130545</v>
      </c>
      <c r="F15" s="23">
        <f>'Table 1.7 GDP KP 2024'!F15/'Table 1.2 GDP KP 2023'!F15*100-100</f>
        <v>2.2019606259260769</v>
      </c>
      <c r="G15" s="23">
        <f>'Table 1.7 GDP KP 2024'!G15/'Table 1.2 GDP KP 2023'!G15*100-100</f>
        <v>1.9454421971796876</v>
      </c>
      <c r="H15" s="23">
        <f>'Table 1.7 GDP KP 2024'!H15/'Table 1.2 GDP KP 2023'!H15*100-100</f>
        <v>2.1476842387821762</v>
      </c>
      <c r="I15" s="23">
        <f>'Table 1.7 GDP KP 2024'!I15/'Table 1.2 GDP KP 2023'!I15*100-100</f>
        <v>-28.456048592226196</v>
      </c>
      <c r="J15" s="23">
        <f>'Table 1.7 GDP KP 2024'!J15/'Table 1.2 GDP KP 2023'!J15*100-100</f>
        <v>2.209695931469426</v>
      </c>
      <c r="K15" s="23">
        <f>'Table 1.7 GDP KP 2024'!K15/'Table 1.2 GDP KP 2023'!K15*100-100</f>
        <v>2.345788969964488</v>
      </c>
      <c r="L15" s="23">
        <f>'Table 1.7 GDP KP 2024'!L15/'Table 1.2 GDP KP 2023'!L15*100-100</f>
        <v>2.170231173196143</v>
      </c>
    </row>
    <row r="16" spans="1:14" ht="19.2" x14ac:dyDescent="0.5">
      <c r="A16" s="23" t="s">
        <v>23</v>
      </c>
      <c r="B16" s="23">
        <f>'Table 1.7 GDP KP 2024'!B16/'Table 1.2 GDP KP 2023'!B16*100-100</f>
        <v>0.52026924661483065</v>
      </c>
      <c r="C16" s="23">
        <f>'Table 1.7 GDP KP 2024'!C16/'Table 1.2 GDP KP 2023'!C16*100-100</f>
        <v>0.9377650265697639</v>
      </c>
      <c r="D16" s="23">
        <f>'Table 1.7 GDP KP 2024'!D16/'Table 1.2 GDP KP 2023'!D16*100-100</f>
        <v>1.8387876738366771</v>
      </c>
      <c r="E16" s="23">
        <f>'Table 1.7 GDP KP 2024'!E16/'Table 1.2 GDP KP 2023'!E16*100-100</f>
        <v>1.1963908684523119</v>
      </c>
      <c r="F16" s="23">
        <f>'Table 1.7 GDP KP 2024'!F16/'Table 1.2 GDP KP 2023'!F16*100-100</f>
        <v>0.98428690346503345</v>
      </c>
      <c r="G16" s="23">
        <f>'Table 1.7 GDP KP 2024'!G16/'Table 1.2 GDP KP 2023'!G16*100-100</f>
        <v>-1.1324724956539569</v>
      </c>
      <c r="H16" s="23">
        <f>'Table 1.7 GDP KP 2024'!H16/'Table 1.2 GDP KP 2023'!H16*100-100</f>
        <v>0.7402351537193681</v>
      </c>
      <c r="I16" s="23">
        <f>'Table 1.7 GDP KP 2024'!I16/'Table 1.2 GDP KP 2023'!I16*100-100</f>
        <v>0.70127565955230864</v>
      </c>
      <c r="J16" s="23">
        <f>'Table 1.7 GDP KP 2024'!J16/'Table 1.2 GDP KP 2023'!J16*100-100</f>
        <v>1.0690311532277121</v>
      </c>
      <c r="K16" s="23">
        <f>'Table 1.7 GDP KP 2024'!K16/'Table 1.2 GDP KP 2023'!K16*100-100</f>
        <v>0.6052997859465421</v>
      </c>
      <c r="L16" s="23">
        <f>'Table 1.7 GDP KP 2024'!L16/'Table 1.2 GDP KP 2023'!L16*100-100</f>
        <v>0.69851952788357607</v>
      </c>
      <c r="N16" s="21"/>
    </row>
    <row r="17" spans="1:14" ht="19.2" x14ac:dyDescent="0.5">
      <c r="A17" s="23" t="s">
        <v>24</v>
      </c>
      <c r="B17" s="23">
        <f>'Table 1.7 GDP KP 2024'!B17/'Table 1.2 GDP KP 2023'!B17*100-100</f>
        <v>1.6284287373456152</v>
      </c>
      <c r="C17" s="23">
        <f>'Table 1.7 GDP KP 2024'!C17/'Table 1.2 GDP KP 2023'!C17*100-100</f>
        <v>1.0525016889031207</v>
      </c>
      <c r="D17" s="23">
        <f>'Table 1.7 GDP KP 2024'!D17/'Table 1.2 GDP KP 2023'!D17*100-100</f>
        <v>10.390072278938646</v>
      </c>
      <c r="E17" s="23">
        <f>'Table 1.7 GDP KP 2024'!E17/'Table 1.2 GDP KP 2023'!E17*100-100</f>
        <v>1.6031487298477458</v>
      </c>
      <c r="F17" s="23">
        <f>'Table 1.7 GDP KP 2024'!F17/'Table 1.2 GDP KP 2023'!F17*100-100</f>
        <v>-0.34232473958407184</v>
      </c>
      <c r="G17" s="23">
        <f>'Table 1.7 GDP KP 2024'!G17/'Table 1.2 GDP KP 2023'!G17*100-100</f>
        <v>-8.1407859511412823</v>
      </c>
      <c r="H17" s="23">
        <f>'Table 1.7 GDP KP 2024'!H17/'Table 1.2 GDP KP 2023'!H17*100-100</f>
        <v>5.3705727611248761</v>
      </c>
      <c r="I17" s="23">
        <f>'Table 1.7 GDP KP 2024'!I17/'Table 1.2 GDP KP 2023'!I17*100-100</f>
        <v>2.1111033933425318</v>
      </c>
      <c r="J17" s="23">
        <f>'Table 1.7 GDP KP 2024'!J17/'Table 1.2 GDP KP 2023'!J17*100-100</f>
        <v>3.1397211468277249</v>
      </c>
      <c r="K17" s="23">
        <f>'Table 1.7 GDP KP 2024'!K17/'Table 1.2 GDP KP 2023'!K17*100-100</f>
        <v>1.4851652204613117</v>
      </c>
      <c r="L17" s="23">
        <f>'Table 1.7 GDP KP 2024'!L17/'Table 1.2 GDP KP 2023'!L17*100-100</f>
        <v>1.5932345493522035</v>
      </c>
      <c r="N17" s="21"/>
    </row>
    <row r="18" spans="1:14" ht="19.2" x14ac:dyDescent="0.5">
      <c r="A18" s="23" t="s">
        <v>37</v>
      </c>
      <c r="B18" s="23">
        <f>'Table 1.7 GDP KP 2024'!B18/'Table 1.2 GDP KP 2023'!B18*100-100</f>
        <v>8.1239131014808379</v>
      </c>
      <c r="C18" s="23">
        <f>'Table 1.7 GDP KP 2024'!C18/'Table 1.2 GDP KP 2023'!C18*100-100</f>
        <v>0.18621284772220292</v>
      </c>
      <c r="D18" s="23">
        <f>'Table 1.7 GDP KP 2024'!D18/'Table 1.2 GDP KP 2023'!D18*100-100</f>
        <v>5.3511884592005998</v>
      </c>
      <c r="E18" s="23">
        <f>'Table 1.7 GDP KP 2024'!E18/'Table 1.2 GDP KP 2023'!E18*100-100</f>
        <v>5.1318079571210973</v>
      </c>
      <c r="F18" s="23">
        <f>'Table 1.7 GDP KP 2024'!F18/'Table 1.2 GDP KP 2023'!F18*100-100</f>
        <v>4.3125320031611807</v>
      </c>
      <c r="G18" s="23">
        <f>'Table 1.7 GDP KP 2024'!G18/'Table 1.2 GDP KP 2023'!G18*100-100</f>
        <v>3.5722095769902324</v>
      </c>
      <c r="H18" s="23">
        <f>'Table 1.7 GDP KP 2024'!H18/'Table 1.2 GDP KP 2023'!H18*100-100</f>
        <v>5.3063378468845457</v>
      </c>
      <c r="I18" s="23">
        <f>'Table 1.7 GDP KP 2024'!I18/'Table 1.2 GDP KP 2023'!I18*100-100</f>
        <v>5.022556794236138</v>
      </c>
      <c r="J18" s="23">
        <f>'Table 1.7 GDP KP 2024'!J18/'Table 1.2 GDP KP 2023'!J18*100-100</f>
        <v>5.0897872979272165</v>
      </c>
      <c r="K18" s="23">
        <f>'Table 1.7 GDP KP 2024'!K18/'Table 1.2 GDP KP 2023'!K18*100-100</f>
        <v>19.765540155743949</v>
      </c>
      <c r="L18" s="23">
        <f>'Table 1.7 GDP KP 2024'!L18/'Table 1.2 GDP KP 2023'!L18*100-100</f>
        <v>8.2281130096145461</v>
      </c>
    </row>
    <row r="19" spans="1:14" ht="19.2" x14ac:dyDescent="0.5">
      <c r="A19" s="23" t="s">
        <v>26</v>
      </c>
      <c r="B19" s="23">
        <f>'Table 1.7 GDP KP 2024'!B19/'Table 1.2 GDP KP 2023'!B19*100-100</f>
        <v>4.0731709493260837</v>
      </c>
      <c r="C19" s="23">
        <f>'Table 1.7 GDP KP 2024'!C19/'Table 1.2 GDP KP 2023'!C19*100-100</f>
        <v>3.8903114622163173</v>
      </c>
      <c r="D19" s="23">
        <f>'Table 1.7 GDP KP 2024'!D19/'Table 1.2 GDP KP 2023'!D19*100-100</f>
        <v>3.8792698731567157</v>
      </c>
      <c r="E19" s="23">
        <f>'Table 1.7 GDP KP 2024'!E19/'Table 1.2 GDP KP 2023'!E19*100-100</f>
        <v>4.1045182899734982</v>
      </c>
      <c r="F19" s="23">
        <f>'Table 1.7 GDP KP 2024'!F19/'Table 1.2 GDP KP 2023'!F19*100-100</f>
        <v>0.31149007163959652</v>
      </c>
      <c r="G19" s="23">
        <f>'Table 1.7 GDP KP 2024'!G19/'Table 1.2 GDP KP 2023'!G19*100-100</f>
        <v>0.63163312505972158</v>
      </c>
      <c r="H19" s="23">
        <f>'Table 1.7 GDP KP 2024'!H19/'Table 1.2 GDP KP 2023'!H19*100-100</f>
        <v>4.759263688023637</v>
      </c>
      <c r="I19" s="23">
        <f>'Table 1.7 GDP KP 2024'!I19/'Table 1.2 GDP KP 2023'!I19*100-100</f>
        <v>1.2692379667959841</v>
      </c>
      <c r="J19" s="23">
        <f>'Table 1.7 GDP KP 2024'!J19/'Table 1.2 GDP KP 2023'!J19*100-100</f>
        <v>1.2210502147762554</v>
      </c>
      <c r="K19" s="23">
        <f>'Table 1.7 GDP KP 2024'!K19/'Table 1.2 GDP KP 2023'!K19*100-100</f>
        <v>3.0979203514073674</v>
      </c>
      <c r="L19" s="23">
        <f>'Table 1.7 GDP KP 2024'!L19/'Table 1.2 GDP KP 2023'!L19*100-100</f>
        <v>2.8707126797704774</v>
      </c>
    </row>
    <row r="20" spans="1:14" ht="19.2" x14ac:dyDescent="0.5">
      <c r="A20" s="23" t="s">
        <v>38</v>
      </c>
      <c r="B20" s="23">
        <f>'Table 1.7 GDP KP 2024'!B20/'Table 1.2 GDP KP 2023'!B20*100-100</f>
        <v>5.1313883377703178</v>
      </c>
      <c r="C20" s="23">
        <f>'Table 1.7 GDP KP 2024'!C20/'Table 1.2 GDP KP 2023'!C20*100-100</f>
        <v>6.0215962719099281</v>
      </c>
      <c r="D20" s="23">
        <f>'Table 1.7 GDP KP 2024'!D20/'Table 1.2 GDP KP 2023'!D20*100-100</f>
        <v>4.9614393424067771</v>
      </c>
      <c r="E20" s="23">
        <f>'Table 1.7 GDP KP 2024'!E20/'Table 1.2 GDP KP 2023'!E20*100-100</f>
        <v>1.5808592172644751</v>
      </c>
      <c r="F20" s="23">
        <f>'Table 1.7 GDP KP 2024'!F20/'Table 1.2 GDP KP 2023'!F20*100-100</f>
        <v>5.1630781607956209</v>
      </c>
      <c r="G20" s="23">
        <f>'Table 1.7 GDP KP 2024'!G20/'Table 1.2 GDP KP 2023'!G20*100-100</f>
        <v>6.5422310798707741</v>
      </c>
      <c r="H20" s="23">
        <f>'Table 1.7 GDP KP 2024'!H20/'Table 1.2 GDP KP 2023'!H20*100-100</f>
        <v>11.621232659267264</v>
      </c>
      <c r="I20" s="23">
        <f>'Table 1.7 GDP KP 2024'!I20/'Table 1.2 GDP KP 2023'!I20*100-100</f>
        <v>5.6631216161142817</v>
      </c>
      <c r="J20" s="23">
        <f>'Table 1.7 GDP KP 2024'!J20/'Table 1.2 GDP KP 2023'!J20*100-100</f>
        <v>6.0759241840624014</v>
      </c>
      <c r="K20" s="23">
        <f>'Table 1.7 GDP KP 2024'!K20/'Table 1.2 GDP KP 2023'!K20*100-100</f>
        <v>0.21629325226885499</v>
      </c>
      <c r="L20" s="23">
        <f>'Table 1.7 GDP KP 2024'!L20/'Table 1.2 GDP KP 2023'!L20*100-100</f>
        <v>4.2916894502497769</v>
      </c>
    </row>
    <row r="21" spans="1:14" ht="19.2" x14ac:dyDescent="0.5">
      <c r="A21" s="23" t="s">
        <v>28</v>
      </c>
      <c r="B21" s="23">
        <f>'Table 1.7 GDP KP 2024'!B21/'Table 1.2 GDP KP 2023'!B21*100-100</f>
        <v>3.2818241832636801</v>
      </c>
      <c r="C21" s="23">
        <f>'Table 1.7 GDP KP 2024'!C21/'Table 1.2 GDP KP 2023'!C21*100-100</f>
        <v>2.5353747749184947</v>
      </c>
      <c r="D21" s="23">
        <f>'Table 1.7 GDP KP 2024'!D21/'Table 1.2 GDP KP 2023'!D21*100-100</f>
        <v>1.3844263632685028</v>
      </c>
      <c r="E21" s="23">
        <f>'Table 1.7 GDP KP 2024'!E21/'Table 1.2 GDP KP 2023'!E21*100-100</f>
        <v>-1.8526978562327372</v>
      </c>
      <c r="F21" s="23">
        <f>'Table 1.7 GDP KP 2024'!F21/'Table 1.2 GDP KP 2023'!F21*100-100</f>
        <v>2.8964758437525262</v>
      </c>
      <c r="G21" s="23">
        <f>'Table 1.7 GDP KP 2024'!G21/'Table 1.2 GDP KP 2023'!G21*100-100</f>
        <v>-1.6229179257433657</v>
      </c>
      <c r="H21" s="23">
        <f>'Table 1.7 GDP KP 2024'!H21/'Table 1.2 GDP KP 2023'!H21*100-100</f>
        <v>-5.2297160630816535</v>
      </c>
      <c r="I21" s="23">
        <f>'Table 1.7 GDP KP 2024'!I21/'Table 1.2 GDP KP 2023'!I21*100-100</f>
        <v>1.9444229582916677</v>
      </c>
      <c r="J21" s="23">
        <f>'Table 1.7 GDP KP 2024'!J21/'Table 1.2 GDP KP 2023'!J21*100-100</f>
        <v>-9.0765132521865155</v>
      </c>
      <c r="K21" s="23">
        <f>'Table 1.7 GDP KP 2024'!K21/'Table 1.2 GDP KP 2023'!K21*100-100</f>
        <v>3.2078181096019165</v>
      </c>
      <c r="L21" s="23">
        <f>'Table 1.7 GDP KP 2024'!L21/'Table 1.2 GDP KP 2023'!L21*100-100</f>
        <v>1.1450464676886298</v>
      </c>
    </row>
    <row r="22" spans="1:14" ht="19.2" x14ac:dyDescent="0.5">
      <c r="A22" s="23" t="s">
        <v>29</v>
      </c>
      <c r="B22" s="23">
        <f>'Table 1.7 GDP KP 2024'!B22/'Table 1.2 GDP KP 2023'!B22*100-100</f>
        <v>3.7862684542516121</v>
      </c>
      <c r="C22" s="23">
        <f>'Table 1.7 GDP KP 2024'!C22/'Table 1.2 GDP KP 2023'!C22*100-100</f>
        <v>-2.2309807075900494</v>
      </c>
      <c r="D22" s="23">
        <f>'Table 1.7 GDP KP 2024'!D22/'Table 1.2 GDP KP 2023'!D22*100-100</f>
        <v>1.7821782690175496</v>
      </c>
      <c r="E22" s="23">
        <f>'Table 1.7 GDP KP 2024'!E22/'Table 1.2 GDP KP 2023'!E22*100-100</f>
        <v>2.1254096490682031</v>
      </c>
      <c r="F22" s="23">
        <f>'Table 1.7 GDP KP 2024'!F22/'Table 1.2 GDP KP 2023'!F22*100-100</f>
        <v>2.012202953061589</v>
      </c>
      <c r="G22" s="23">
        <f>'Table 1.7 GDP KP 2024'!G22/'Table 1.2 GDP KP 2023'!G22*100-100</f>
        <v>4.8128246656671081</v>
      </c>
      <c r="H22" s="23">
        <f>'Table 1.7 GDP KP 2024'!H22/'Table 1.2 GDP KP 2023'!H22*100-100</f>
        <v>-4.6713061356341399</v>
      </c>
      <c r="I22" s="23">
        <f>'Table 1.7 GDP KP 2024'!I22/'Table 1.2 GDP KP 2023'!I22*100-100</f>
        <v>-2.3630398801762595</v>
      </c>
      <c r="J22" s="23">
        <f>'Table 1.7 GDP KP 2024'!J22/'Table 1.2 GDP KP 2023'!J22*100-100</f>
        <v>-1.7173028293843373</v>
      </c>
      <c r="K22" s="23">
        <f>'Table 1.7 GDP KP 2024'!K22/'Table 1.2 GDP KP 2023'!K22*100-100</f>
        <v>4.7890809709304989</v>
      </c>
      <c r="L22" s="23">
        <f>'Table 1.7 GDP KP 2024'!L22/'Table 1.2 GDP KP 2023'!L22*100-100</f>
        <v>1.8566155958241666</v>
      </c>
    </row>
    <row r="23" spans="1:14" ht="19.2" x14ac:dyDescent="0.5">
      <c r="A23" s="23" t="s">
        <v>39</v>
      </c>
      <c r="B23" s="23">
        <f>'Table 1.7 GDP KP 2024'!B23/'Table 1.2 GDP KP 2023'!B23*100-100</f>
        <v>2.1816484487813739</v>
      </c>
      <c r="C23" s="23">
        <f>'Table 1.7 GDP KP 2024'!C23/'Table 1.2 GDP KP 2023'!C23*100-100</f>
        <v>-1.0936032352957596</v>
      </c>
      <c r="D23" s="23">
        <f>'Table 1.7 GDP KP 2024'!D23/'Table 1.2 GDP KP 2023'!D23*100-100</f>
        <v>1.7029000806332562</v>
      </c>
      <c r="E23" s="23">
        <f>'Table 1.7 GDP KP 2024'!E23/'Table 1.2 GDP KP 2023'!E23*100-100</f>
        <v>-2.4353851816723022</v>
      </c>
      <c r="F23" s="23">
        <f>'Table 1.7 GDP KP 2024'!F23/'Table 1.2 GDP KP 2023'!F23*100-100</f>
        <v>5.024386217751541</v>
      </c>
      <c r="G23" s="23">
        <f>'Table 1.7 GDP KP 2024'!G23/'Table 1.2 GDP KP 2023'!G23*100-100</f>
        <v>-6.7096790740235406</v>
      </c>
      <c r="H23" s="23">
        <f>'Table 1.7 GDP KP 2024'!H23/'Table 1.2 GDP KP 2023'!H23*100-100</f>
        <v>-3.1909118511341745</v>
      </c>
      <c r="I23" s="23">
        <f>'Table 1.7 GDP KP 2024'!I23/'Table 1.2 GDP KP 2023'!I23*100-100</f>
        <v>2.4186115350314452</v>
      </c>
      <c r="J23" s="23">
        <f>'Table 1.7 GDP KP 2024'!J23/'Table 1.2 GDP KP 2023'!J23*100-100</f>
        <v>1.7588693194023648</v>
      </c>
      <c r="K23" s="23">
        <f>'Table 1.7 GDP KP 2024'!K23/'Table 1.2 GDP KP 2023'!K23*100-100</f>
        <v>5.8204634175792904</v>
      </c>
      <c r="L23" s="23">
        <f>'Table 1.7 GDP KP 2024'!L23/'Table 1.2 GDP KP 2023'!L23*100-100</f>
        <v>0.84291878702444478</v>
      </c>
    </row>
    <row r="24" spans="1:14" s="18" customFormat="1" ht="19.2" x14ac:dyDescent="0.5">
      <c r="A24" s="24" t="s">
        <v>31</v>
      </c>
      <c r="B24" s="24">
        <f>'Table 1.7 GDP KP 2024'!B24/'Table 1.2 GDP KP 2023'!B24*100-100</f>
        <v>1.5947867151637922</v>
      </c>
      <c r="C24" s="24">
        <f>'Table 1.7 GDP KP 2024'!C24/'Table 1.2 GDP KP 2023'!C24*100-100</f>
        <v>0.62538134539637724</v>
      </c>
      <c r="D24" s="24">
        <f>'Table 1.7 GDP KP 2024'!D24/'Table 1.2 GDP KP 2023'!D24*100-100</f>
        <v>-2.1019002060609466</v>
      </c>
      <c r="E24" s="24">
        <f>'Table 1.7 GDP KP 2024'!E24/'Table 1.2 GDP KP 2023'!E24*100-100</f>
        <v>-0.25895959710696559</v>
      </c>
      <c r="F24" s="24">
        <f>'Table 1.7 GDP KP 2024'!F24/'Table 1.2 GDP KP 2023'!F24*100-100</f>
        <v>-1.4376680886353199</v>
      </c>
      <c r="G24" s="24">
        <f>'Table 1.7 GDP KP 2024'!G24/'Table 1.2 GDP KP 2023'!G24*100-100</f>
        <v>10.600771047761739</v>
      </c>
      <c r="H24" s="24">
        <f>'Table 1.7 GDP KP 2024'!H24/'Table 1.2 GDP KP 2023'!H24*100-100</f>
        <v>3.060206067631114</v>
      </c>
      <c r="I24" s="24">
        <f>'Table 1.7 GDP KP 2024'!I24/'Table 1.2 GDP KP 2023'!I24*100-100</f>
        <v>4.1255637183926837</v>
      </c>
      <c r="J24" s="24">
        <f>'Table 1.7 GDP KP 2024'!J24/'Table 1.2 GDP KP 2023'!J24*100-100</f>
        <v>-1.4035758194564067</v>
      </c>
      <c r="K24" s="24">
        <f>'Table 1.7 GDP KP 2024'!K24/'Table 1.2 GDP KP 2023'!K24*100-100</f>
        <v>2.5113913550352009</v>
      </c>
      <c r="L24" s="24">
        <f>'Table 1.7 GDP KP 2024'!L24/'Table 1.2 GDP KP 2023'!L24*100-100</f>
        <v>1.6505489575941112</v>
      </c>
    </row>
    <row r="25" spans="1:14" s="18" customFormat="1" ht="19.2" x14ac:dyDescent="0.5">
      <c r="A25" s="24" t="s">
        <v>32</v>
      </c>
      <c r="B25" s="24">
        <f>'Table 1.7 GDP KP 2024'!B25/'Table 1.2 GDP KP 2023'!B25*100-100</f>
        <v>0.58709352276842708</v>
      </c>
      <c r="C25" s="24">
        <f>'Table 1.7 GDP KP 2024'!C25/'Table 1.2 GDP KP 2023'!C25*100-100</f>
        <v>-1.8725612126704334</v>
      </c>
      <c r="D25" s="24">
        <f>'Table 1.7 GDP KP 2024'!D25/'Table 1.2 GDP KP 2023'!D25*100-100</f>
        <v>12.202576156072851</v>
      </c>
      <c r="E25" s="24">
        <f>'Table 1.7 GDP KP 2024'!E25/'Table 1.2 GDP KP 2023'!E25*100-100</f>
        <v>3.6618907578383357</v>
      </c>
      <c r="F25" s="24">
        <f>'Table 1.7 GDP KP 2024'!F25/'Table 1.2 GDP KP 2023'!F25*100-100</f>
        <v>-2.8047443898116029</v>
      </c>
      <c r="G25" s="24">
        <f>'Table 1.7 GDP KP 2024'!G25/'Table 1.2 GDP KP 2023'!G25*100-100</f>
        <v>-9.6565007003950285</v>
      </c>
      <c r="H25" s="24">
        <f>'Table 1.7 GDP KP 2024'!H25/'Table 1.2 GDP KP 2023'!H25*100-100</f>
        <v>-8.6205443982649683</v>
      </c>
      <c r="I25" s="24">
        <f>'Table 1.7 GDP KP 2024'!I25/'Table 1.2 GDP KP 2023'!I25*100-100</f>
        <v>17.981014762871112</v>
      </c>
      <c r="J25" s="24">
        <f>'Table 1.7 GDP KP 2024'!J25/'Table 1.2 GDP KP 2023'!J25*100-100</f>
        <v>5.9176185561554178</v>
      </c>
      <c r="K25" s="24">
        <f>'Table 1.7 GDP KP 2024'!K25/'Table 1.2 GDP KP 2023'!K25*100-100</f>
        <v>5.4937912502968373</v>
      </c>
      <c r="L25" s="24">
        <f>'Table 1.7 GDP KP 2024'!L25/'Table 1.2 GDP KP 2023'!L25*100-100</f>
        <v>3.2658225832892072</v>
      </c>
    </row>
    <row r="26" spans="1:14" ht="19.2" x14ac:dyDescent="0.5">
      <c r="A26" s="23" t="s">
        <v>33</v>
      </c>
      <c r="B26" s="23">
        <f>'Table 1.7 GDP KP 2024'!B26/'Table 1.2 GDP KP 2023'!B26*100-100</f>
        <v>0.51274396966513791</v>
      </c>
      <c r="C26" s="23">
        <f>'Table 1.7 GDP KP 2024'!C26/'Table 1.2 GDP KP 2023'!C26*100-100</f>
        <v>-1.7516336116344178</v>
      </c>
      <c r="D26" s="23">
        <f>'Table 1.7 GDP KP 2024'!D26/'Table 1.2 GDP KP 2023'!D26*100-100</f>
        <v>11.751324030811944</v>
      </c>
      <c r="E26" s="23">
        <f>'Table 1.7 GDP KP 2024'!E26/'Table 1.2 GDP KP 2023'!E26*100-100</f>
        <v>3.7598167938929237</v>
      </c>
      <c r="F26" s="23">
        <f>'Table 1.7 GDP KP 2024'!F26/'Table 1.2 GDP KP 2023'!F26*100-100</f>
        <v>-2.9328376524370015</v>
      </c>
      <c r="G26" s="23">
        <f>'Table 1.7 GDP KP 2024'!G26/'Table 1.2 GDP KP 2023'!G26*100-100</f>
        <v>-9.1276675251483539</v>
      </c>
      <c r="H26" s="23">
        <f>'Table 1.7 GDP KP 2024'!H26/'Table 1.2 GDP KP 2023'!H26*100-100</f>
        <v>-7.8593676340098284</v>
      </c>
      <c r="I26" s="23">
        <f>'Table 1.7 GDP KP 2024'!I26/'Table 1.2 GDP KP 2023'!I26*100-100</f>
        <v>18.109782767001988</v>
      </c>
      <c r="J26" s="23">
        <f>'Table 1.7 GDP KP 2024'!J26/'Table 1.2 GDP KP 2023'!J26*100-100</f>
        <v>6.7805930933453311</v>
      </c>
      <c r="K26" s="23">
        <f>'Table 1.7 GDP KP 2024'!K26/'Table 1.2 GDP KP 2023'!K26*100-100</f>
        <v>5.231472737642278</v>
      </c>
      <c r="L26" s="23">
        <f>'Table 1.7 GDP KP 2024'!L26/'Table 1.2 GDP KP 2023'!L26*100-100</f>
        <v>3.289999999999992</v>
      </c>
    </row>
    <row r="27" spans="1:14" ht="19.2" x14ac:dyDescent="0.5">
      <c r="A27" s="23" t="s">
        <v>34</v>
      </c>
      <c r="B27" s="23">
        <f>'Table 1.7 GDP KP 2024'!B27/'Table 1.2 GDP KP 2023'!B27*100-100</f>
        <v>-3.0991988255789806</v>
      </c>
      <c r="C27" s="23">
        <f>'Table 1.7 GDP KP 2024'!C27/'Table 1.2 GDP KP 2023'!C27*100-100</f>
        <v>2.9317375130457606</v>
      </c>
      <c r="D27" s="23">
        <f>'Table 1.7 GDP KP 2024'!D27/'Table 1.2 GDP KP 2023'!D27*100-100</f>
        <v>3.418533481401127</v>
      </c>
      <c r="E27" s="23">
        <f>'Table 1.7 GDP KP 2024'!E27/'Table 1.2 GDP KP 2023'!E27*100-100</f>
        <v>6.51800542719036</v>
      </c>
      <c r="F27" s="23">
        <f>'Table 1.7 GDP KP 2024'!F27/'Table 1.2 GDP KP 2023'!F27*100-100</f>
        <v>-6.8875827256972713</v>
      </c>
      <c r="G27" s="23">
        <f>'Table 1.7 GDP KP 2024'!G27/'Table 1.2 GDP KP 2023'!G27*100-100</f>
        <v>11.669006037110805</v>
      </c>
      <c r="H27" s="23">
        <f>'Table 1.7 GDP KP 2024'!H27/'Table 1.2 GDP KP 2023'!H27*100-100</f>
        <v>23.566926819840035</v>
      </c>
      <c r="I27" s="23">
        <f>'Table 1.7 GDP KP 2024'!I27/'Table 1.2 GDP KP 2023'!I27*100-100</f>
        <v>23.704624603810132</v>
      </c>
      <c r="J27" s="23">
        <f>'Table 1.7 GDP KP 2024'!J27/'Table 1.2 GDP KP 2023'!J27*100-100</f>
        <v>42.005211738797016</v>
      </c>
      <c r="K27" s="23">
        <f>'Table 1.7 GDP KP 2024'!K27/'Table 1.2 GDP KP 2023'!K27*100-100</f>
        <v>-10.876141650175214</v>
      </c>
      <c r="L27" s="23">
        <f>'Table 1.7 GDP KP 2024'!L27/'Table 1.2 GDP KP 2023'!L27*100-100</f>
        <v>4.3199999999999648</v>
      </c>
    </row>
    <row r="28" spans="1:14" s="18" customFormat="1" ht="19.2" x14ac:dyDescent="0.5">
      <c r="A28" s="24" t="s">
        <v>35</v>
      </c>
      <c r="B28" s="24">
        <f>'Table 1.7 GDP KP 2024'!B28/'Table 1.2 GDP KP 2023'!B28*100-100</f>
        <v>1.5144432433258856</v>
      </c>
      <c r="C28" s="24">
        <f>'Table 1.7 GDP KP 2024'!C28/'Table 1.2 GDP KP 2023'!C28*100-100</f>
        <v>0.49755751772448775</v>
      </c>
      <c r="D28" s="24">
        <f>'Table 1.7 GDP KP 2024'!D28/'Table 1.2 GDP KP 2023'!D28*100-100</f>
        <v>-1.6285316536705778</v>
      </c>
      <c r="E28" s="24">
        <f>'Table 1.7 GDP KP 2024'!E28/'Table 1.2 GDP KP 2023'!E28*100-100</f>
        <v>-9.0849637414279982E-2</v>
      </c>
      <c r="F28" s="24">
        <f>'Table 1.7 GDP KP 2024'!F28/'Table 1.2 GDP KP 2023'!F28*100-100</f>
        <v>-1.4841038716901949</v>
      </c>
      <c r="G28" s="24">
        <f>'Table 1.7 GDP KP 2024'!G28/'Table 1.2 GDP KP 2023'!G28*100-100</f>
        <v>9.6611574275340786</v>
      </c>
      <c r="H28" s="24">
        <f>'Table 1.7 GDP KP 2024'!H28/'Table 1.2 GDP KP 2023'!H28*100-100</f>
        <v>2.4128222127317827</v>
      </c>
      <c r="I28" s="24">
        <f>'Table 1.7 GDP KP 2024'!I28/'Table 1.2 GDP KP 2023'!I28*100-100</f>
        <v>4.7206153017466761</v>
      </c>
      <c r="J28" s="24">
        <f>'Table 1.7 GDP KP 2024'!J28/'Table 1.2 GDP KP 2023'!J28*100-100</f>
        <v>-1.0193982252312139</v>
      </c>
      <c r="K28" s="24">
        <f>'Table 1.7 GDP KP 2024'!K28/'Table 1.2 GDP KP 2023'!K28*100-100</f>
        <v>2.7522553156809977</v>
      </c>
      <c r="L28" s="24">
        <f>'Table 1.7 GDP KP 2024'!L28/'Table 1.2 GDP KP 2023'!L28*100-100</f>
        <v>1.7423953822776355</v>
      </c>
    </row>
    <row r="31" spans="1:14" ht="19.2" x14ac:dyDescent="0.5">
      <c r="J31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Table 1.1 GDP CP 2023 </vt:lpstr>
      <vt:lpstr>Table 1.2 GDP KP 2023</vt:lpstr>
      <vt:lpstr>Table 1.3 GDP CONTRI % 2023 CP</vt:lpstr>
      <vt:lpstr>Table 1.4 GDP Contr % Down</vt:lpstr>
      <vt:lpstr>Table 1.5 GDP CP 2024</vt:lpstr>
      <vt:lpstr>Table 1.6 GDP CONTRI % 2024 CP</vt:lpstr>
      <vt:lpstr>Table 1.7 GDP KP 2024</vt:lpstr>
      <vt:lpstr>Table 1.8 % GDP 2024 Cont KP</vt:lpstr>
      <vt:lpstr>Table 1.9 GDP CONTRI % 2024 KP</vt:lpstr>
      <vt:lpstr>Table 1.10 GDP Growth Rate 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zimstat</dc:creator>
  <cp:lastModifiedBy>zimstat</cp:lastModifiedBy>
  <dcterms:created xsi:type="dcterms:W3CDTF">2025-09-01T07:13:29Z</dcterms:created>
  <dcterms:modified xsi:type="dcterms:W3CDTF">2025-09-29T20:09:18Z</dcterms:modified>
</cp:coreProperties>
</file>