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923" activeTab="2"/>
  </bookViews>
  <sheets>
    <sheet name="PPI 1" sheetId="1" r:id="rId1"/>
    <sheet name="PPI 2" sheetId="2" r:id="rId2"/>
    <sheet name="Monthly Contributions" sheetId="3" r:id="rId3"/>
    <sheet name="Yearly Contributions " sheetId="4" r:id="rId4"/>
  </sheets>
  <definedNames/>
  <calcPr fullCalcOnLoad="1"/>
</workbook>
</file>

<file path=xl/sharedStrings.xml><?xml version="1.0" encoding="utf-8"?>
<sst xmlns="http://schemas.openxmlformats.org/spreadsheetml/2006/main" count="90" uniqueCount="55">
  <si>
    <t>Manufacture of food products</t>
  </si>
  <si>
    <t>Manufacture of wood and of products of wood and cork, except furniture; manufacture of articles of straw and plaiting ,materials</t>
  </si>
  <si>
    <t>Manufacture of chemicals and chemical products</t>
  </si>
  <si>
    <t>Manufacture of other non-metallic mineral products</t>
  </si>
  <si>
    <t>Manufacture of basic metals</t>
  </si>
  <si>
    <t>Weights</t>
  </si>
  <si>
    <t>All Item Index</t>
  </si>
  <si>
    <t>Producer Price  Index (PPI)</t>
  </si>
  <si>
    <t>Feb</t>
  </si>
  <si>
    <t>Food stuffs</t>
  </si>
  <si>
    <t>Beverages and Tobacco</t>
  </si>
  <si>
    <t xml:space="preserve"> Mining Products</t>
  </si>
  <si>
    <t>Textile &amp; Leather</t>
  </si>
  <si>
    <t>Wood &amp; Wood Products</t>
  </si>
  <si>
    <t>Paper &amp; Paper Products</t>
  </si>
  <si>
    <t>Chemical Products</t>
  </si>
  <si>
    <t>Non-Metallic Mineral Products</t>
  </si>
  <si>
    <t>Basic Metals</t>
  </si>
  <si>
    <t>Metal Products</t>
  </si>
  <si>
    <t>All Items</t>
  </si>
  <si>
    <t xml:space="preserve"> Rate of change (%) Monthly  </t>
  </si>
  <si>
    <r>
      <t xml:space="preserve"> Rate of change (%) </t>
    </r>
    <r>
      <rPr>
        <b/>
        <u val="single"/>
        <sz val="8"/>
        <rFont val="Times New Roman"/>
        <family val="1"/>
      </rPr>
      <t>Monthly</t>
    </r>
    <r>
      <rPr>
        <b/>
        <sz val="8"/>
        <rFont val="Times New Roman"/>
        <family val="1"/>
      </rPr>
      <t xml:space="preserve">  </t>
    </r>
    <r>
      <rPr>
        <b/>
        <u val="single"/>
        <sz val="8"/>
        <rFont val="Times New Roman"/>
        <family val="1"/>
      </rPr>
      <t xml:space="preserve"> </t>
    </r>
  </si>
  <si>
    <t>Jan</t>
  </si>
  <si>
    <t xml:space="preserve"> Rate of change   (%)  Annual</t>
  </si>
  <si>
    <t>Jan-23</t>
  </si>
  <si>
    <t>Feb-23</t>
  </si>
  <si>
    <t>Manufacture of beverages and Tobacco</t>
  </si>
  <si>
    <t>Manufacture of textiles</t>
  </si>
  <si>
    <t>Manufacture of paper and paper products</t>
  </si>
  <si>
    <t>Mar</t>
  </si>
  <si>
    <t>Mar-23</t>
  </si>
  <si>
    <t>Apr</t>
  </si>
  <si>
    <t>Apr-23</t>
  </si>
  <si>
    <t>May</t>
  </si>
  <si>
    <t>May-23</t>
  </si>
  <si>
    <t>Jun</t>
  </si>
  <si>
    <t>Jun-23</t>
  </si>
  <si>
    <t>Percentage Contributions</t>
  </si>
  <si>
    <t>Jul</t>
  </si>
  <si>
    <t>Jul-23</t>
  </si>
  <si>
    <t>Aug</t>
  </si>
  <si>
    <t>Aug-23</t>
  </si>
  <si>
    <t>Sep</t>
  </si>
  <si>
    <t>Sep-23</t>
  </si>
  <si>
    <t xml:space="preserve">Mining and Quarrying </t>
  </si>
  <si>
    <t xml:space="preserve">Manufacture of Metal Products </t>
  </si>
  <si>
    <t xml:space="preserve">Producer Price Index (Aug 2023=100) </t>
  </si>
  <si>
    <t>Oct</t>
  </si>
  <si>
    <t>Oct-23</t>
  </si>
  <si>
    <t>Nov</t>
  </si>
  <si>
    <t>Nov-23</t>
  </si>
  <si>
    <t>Dec</t>
  </si>
  <si>
    <t>Dec-23</t>
  </si>
  <si>
    <t>Jan-24</t>
  </si>
  <si>
    <t xml:space="preserve"> Rate of change (%) Yearly  </t>
  </si>
</sst>
</file>

<file path=xl/styles.xml><?xml version="1.0" encoding="utf-8"?>
<styleSheet xmlns="http://schemas.openxmlformats.org/spreadsheetml/2006/main">
  <numFmts count="37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 ;_ * \-#,##0_ ;_ * &quot;-&quot;??_ ;_ @_ "/>
    <numFmt numFmtId="173" formatCode="_ * #,##0.0_ ;_ * \-#,##0.0_ ;_ * &quot;-&quot;??_ ;_ @_ "/>
    <numFmt numFmtId="174" formatCode="0.0000000"/>
    <numFmt numFmtId="175" formatCode="#,##0.0"/>
    <numFmt numFmtId="176" formatCode="0.000000"/>
    <numFmt numFmtId="177" formatCode="0.00000"/>
    <numFmt numFmtId="178" formatCode="0.0000"/>
    <numFmt numFmtId="179" formatCode="0.000"/>
    <numFmt numFmtId="180" formatCode="0.000000000"/>
    <numFmt numFmtId="181" formatCode="0.00000000"/>
    <numFmt numFmtId="182" formatCode="0.0"/>
    <numFmt numFmtId="183" formatCode="#,##0.000000000"/>
    <numFmt numFmtId="184" formatCode="#,##0.0000000000000000"/>
    <numFmt numFmtId="185" formatCode="#,##0.00000"/>
    <numFmt numFmtId="186" formatCode="#,##0.000"/>
    <numFmt numFmtId="187" formatCode="#,##0.0000"/>
    <numFmt numFmtId="188" formatCode="#,##0.000000"/>
    <numFmt numFmtId="189" formatCode="[$-409]dddd\,\ mmmm\ d\,\ yyyy"/>
    <numFmt numFmtId="190" formatCode="[$-409]h:mm:ss\ am/pm"/>
    <numFmt numFmtId="191" formatCode="#,##0.0000000"/>
    <numFmt numFmtId="192" formatCode="_(* #,##0.0_);_(* \(#,##0.0\);_(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4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u val="single"/>
      <sz val="8"/>
      <name val="Times New Roman"/>
      <family val="1"/>
    </font>
    <font>
      <sz val="9"/>
      <name val="Times New Roman"/>
      <family val="1"/>
    </font>
    <font>
      <b/>
      <sz val="10"/>
      <name val="Arial Narrow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5" fontId="4" fillId="0" borderId="0" xfId="42" applyNumberFormat="1" applyFont="1" applyAlignment="1">
      <alignment horizontal="center" vertical="center"/>
    </xf>
    <xf numFmtId="175" fontId="4" fillId="0" borderId="0" xfId="42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175" fontId="6" fillId="0" borderId="10" xfId="42" applyNumberFormat="1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7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10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75" fontId="4" fillId="0" borderId="0" xfId="42" applyNumberFormat="1" applyFont="1" applyAlignment="1">
      <alignment horizontal="center"/>
    </xf>
    <xf numFmtId="175" fontId="4" fillId="0" borderId="0" xfId="42" applyNumberFormat="1" applyFont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" fontId="9" fillId="0" borderId="0" xfId="0" applyNumberFormat="1" applyFont="1" applyAlignment="1">
      <alignment/>
    </xf>
    <xf numFmtId="171" fontId="7" fillId="0" borderId="0" xfId="45" applyFont="1" applyBorder="1" applyAlignment="1">
      <alignment horizontal="center" vertical="top" wrapText="1"/>
    </xf>
    <xf numFmtId="0" fontId="12" fillId="0" borderId="0" xfId="63" applyFont="1">
      <alignment/>
      <protection/>
    </xf>
    <xf numFmtId="0" fontId="55" fillId="0" borderId="0" xfId="0" applyFont="1" applyAlignment="1">
      <alignment/>
    </xf>
    <xf numFmtId="17" fontId="7" fillId="0" borderId="0" xfId="45" applyNumberFormat="1" applyFont="1" applyBorder="1" applyAlignment="1">
      <alignment horizontal="center" vertical="top" wrapText="1"/>
    </xf>
    <xf numFmtId="0" fontId="13" fillId="0" borderId="0" xfId="60" applyFont="1" applyFill="1">
      <alignment/>
      <protection/>
    </xf>
    <xf numFmtId="0" fontId="14" fillId="0" borderId="0" xfId="0" applyFont="1" applyAlignment="1">
      <alignment/>
    </xf>
    <xf numFmtId="0" fontId="55" fillId="0" borderId="0" xfId="0" applyFont="1" applyAlignment="1">
      <alignment horizontal="right"/>
    </xf>
    <xf numFmtId="0" fontId="5" fillId="0" borderId="0" xfId="63" applyFont="1">
      <alignment/>
      <protection/>
    </xf>
    <xf numFmtId="175" fontId="6" fillId="0" borderId="0" xfId="42" applyNumberFormat="1" applyFont="1" applyBorder="1" applyAlignment="1">
      <alignment horizontal="center" vertical="top" wrapText="1"/>
    </xf>
    <xf numFmtId="2" fontId="6" fillId="0" borderId="0" xfId="60" applyNumberFormat="1" applyFont="1" applyFill="1" applyAlignment="1">
      <alignment horizontal="right"/>
      <protection/>
    </xf>
    <xf numFmtId="2" fontId="4" fillId="0" borderId="0" xfId="60" applyNumberFormat="1" applyFont="1" applyFill="1" applyAlignment="1">
      <alignment horizontal="right"/>
      <protection/>
    </xf>
    <xf numFmtId="2" fontId="6" fillId="0" borderId="0" xfId="60" applyNumberFormat="1" applyFont="1" applyFill="1" applyAlignment="1">
      <alignment horizontal="left"/>
      <protection/>
    </xf>
    <xf numFmtId="2" fontId="4" fillId="0" borderId="0" xfId="60" applyNumberFormat="1" applyFont="1" applyFill="1" applyAlignment="1">
      <alignment horizontal="left"/>
      <protection/>
    </xf>
    <xf numFmtId="175" fontId="8" fillId="0" borderId="11" xfId="42" applyNumberFormat="1" applyFont="1" applyBorder="1" applyAlignment="1">
      <alignment horizontal="center"/>
    </xf>
    <xf numFmtId="175" fontId="4" fillId="0" borderId="11" xfId="42" applyNumberFormat="1" applyFont="1" applyBorder="1" applyAlignment="1">
      <alignment horizontal="right"/>
    </xf>
    <xf numFmtId="175" fontId="4" fillId="0" borderId="0" xfId="42" applyNumberFormat="1" applyFont="1" applyBorder="1" applyAlignment="1">
      <alignment horizontal="right"/>
    </xf>
    <xf numFmtId="4" fontId="4" fillId="0" borderId="0" xfId="42" applyNumberFormat="1" applyFont="1" applyAlignment="1">
      <alignment horizontal="center"/>
    </xf>
    <xf numFmtId="4" fontId="4" fillId="0" borderId="0" xfId="42" applyNumberFormat="1" applyFont="1" applyBorder="1" applyAlignment="1">
      <alignment horizontal="right"/>
    </xf>
    <xf numFmtId="171" fontId="6" fillId="0" borderId="0" xfId="42" applyFont="1" applyFill="1" applyAlignment="1">
      <alignment horizontal="right"/>
    </xf>
    <xf numFmtId="171" fontId="4" fillId="0" borderId="0" xfId="42" applyFont="1" applyFill="1" applyAlignment="1">
      <alignment horizontal="right"/>
    </xf>
    <xf numFmtId="182" fontId="55" fillId="0" borderId="0" xfId="0" applyNumberFormat="1" applyFont="1" applyAlignment="1">
      <alignment/>
    </xf>
    <xf numFmtId="182" fontId="56" fillId="0" borderId="0" xfId="0" applyNumberFormat="1" applyFont="1" applyAlignment="1">
      <alignment/>
    </xf>
    <xf numFmtId="0" fontId="6" fillId="0" borderId="0" xfId="60" applyFont="1">
      <alignment/>
      <protection/>
    </xf>
    <xf numFmtId="2" fontId="6" fillId="0" borderId="0" xfId="60" applyNumberFormat="1" applyFont="1" applyAlignment="1">
      <alignment horizontal="right"/>
      <protection/>
    </xf>
    <xf numFmtId="2" fontId="6" fillId="0" borderId="0" xfId="60" applyNumberFormat="1" applyFont="1" applyAlignment="1" quotePrefix="1">
      <alignment horizontal="right"/>
      <protection/>
    </xf>
    <xf numFmtId="2" fontId="6" fillId="0" borderId="0" xfId="60" applyNumberFormat="1" applyFont="1" applyFill="1" applyAlignment="1" quotePrefix="1">
      <alignment horizontal="right"/>
      <protection/>
    </xf>
    <xf numFmtId="0" fontId="4" fillId="0" borderId="0" xfId="60" applyFont="1">
      <alignment/>
      <protection/>
    </xf>
    <xf numFmtId="2" fontId="4" fillId="0" borderId="0" xfId="60" applyNumberFormat="1" applyFont="1" applyAlignment="1">
      <alignment horizontal="right"/>
      <protection/>
    </xf>
    <xf numFmtId="182" fontId="4" fillId="0" borderId="0" xfId="60" applyNumberFormat="1" applyFont="1" applyAlignment="1">
      <alignment horizontal="right"/>
      <protection/>
    </xf>
    <xf numFmtId="182" fontId="4" fillId="0" borderId="0" xfId="42" applyNumberFormat="1" applyFont="1" applyFill="1" applyAlignment="1">
      <alignment horizontal="right"/>
    </xf>
    <xf numFmtId="182" fontId="6" fillId="0" borderId="0" xfId="42" applyNumberFormat="1" applyFont="1" applyFill="1" applyAlignment="1">
      <alignment horizontal="right"/>
    </xf>
    <xf numFmtId="2" fontId="55" fillId="0" borderId="0" xfId="0" applyNumberFormat="1" applyFont="1" applyAlignment="1">
      <alignment horizontal="right"/>
    </xf>
    <xf numFmtId="4" fontId="4" fillId="0" borderId="0" xfId="42" applyNumberFormat="1" applyFont="1" applyAlignment="1">
      <alignment horizontal="right"/>
    </xf>
    <xf numFmtId="175" fontId="6" fillId="0" borderId="12" xfId="42" applyNumberFormat="1" applyFont="1" applyBorder="1" applyAlignment="1">
      <alignment horizontal="center" vertical="top" wrapText="1"/>
    </xf>
    <xf numFmtId="175" fontId="6" fillId="0" borderId="0" xfId="42" applyNumberFormat="1" applyFont="1" applyBorder="1" applyAlignment="1">
      <alignment horizontal="center" vertical="top" wrapText="1"/>
    </xf>
    <xf numFmtId="182" fontId="6" fillId="0" borderId="0" xfId="60" applyNumberFormat="1" applyFont="1" applyAlignment="1">
      <alignment horizontal="right"/>
      <protection/>
    </xf>
    <xf numFmtId="175" fontId="6" fillId="0" borderId="12" xfId="42" applyNumberFormat="1" applyFont="1" applyBorder="1" applyAlignment="1">
      <alignment horizontal="center" wrapText="1"/>
    </xf>
    <xf numFmtId="175" fontId="6" fillId="0" borderId="0" xfId="42" applyNumberFormat="1" applyFont="1" applyBorder="1" applyAlignment="1">
      <alignment horizont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CPI breakdown analysis 2001=100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11" xfId="60"/>
    <cellStyle name="Normal 2 2" xfId="61"/>
    <cellStyle name="Normal 33" xfId="62"/>
    <cellStyle name="Normal_CPI breakdown analysis 2001=100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2"/>
  <sheetViews>
    <sheetView workbookViewId="0" topLeftCell="A1">
      <pane xSplit="2" ySplit="4" topLeftCell="C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R18" sqref="R18"/>
    </sheetView>
  </sheetViews>
  <sheetFormatPr defaultColWidth="9.140625" defaultRowHeight="15"/>
  <cols>
    <col min="1" max="1" width="4.7109375" style="14" customWidth="1"/>
    <col min="2" max="2" width="8.57421875" style="17" customWidth="1"/>
    <col min="3" max="3" width="8.140625" style="18" customWidth="1"/>
    <col min="4" max="4" width="8.421875" style="18" customWidth="1"/>
    <col min="5" max="5" width="8.7109375" style="18" customWidth="1"/>
    <col min="6" max="6" width="8.00390625" style="18" customWidth="1"/>
    <col min="7" max="7" width="8.421875" style="18" customWidth="1"/>
    <col min="8" max="8" width="8.7109375" style="18" customWidth="1"/>
    <col min="9" max="10" width="8.00390625" style="18" customWidth="1"/>
    <col min="11" max="11" width="7.7109375" style="18" customWidth="1"/>
    <col min="12" max="12" width="8.421875" style="18" customWidth="1"/>
    <col min="13" max="13" width="8.00390625" style="18" customWidth="1"/>
    <col min="14" max="14" width="10.7109375" style="19" customWidth="1"/>
    <col min="15" max="15" width="10.57421875" style="18" customWidth="1"/>
    <col min="16" max="16" width="9.28125" style="16" bestFit="1" customWidth="1"/>
    <col min="17" max="16384" width="9.140625" style="16" customWidth="1"/>
  </cols>
  <sheetData>
    <row r="1" spans="1:15" s="5" customFormat="1" ht="30">
      <c r="A1" s="1" t="s">
        <v>46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3"/>
    </row>
    <row r="2" spans="1:15" s="5" customFormat="1" ht="22.5">
      <c r="A2" s="20"/>
      <c r="B2" s="21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3"/>
    </row>
    <row r="3" spans="1:15" s="9" customFormat="1" ht="42">
      <c r="A3" s="6"/>
      <c r="B3" s="7"/>
      <c r="C3" s="8" t="s">
        <v>11</v>
      </c>
      <c r="D3" s="8" t="s">
        <v>9</v>
      </c>
      <c r="E3" s="8" t="s">
        <v>10</v>
      </c>
      <c r="F3" s="8" t="s">
        <v>12</v>
      </c>
      <c r="G3" s="8" t="s">
        <v>13</v>
      </c>
      <c r="H3" s="8" t="s">
        <v>14</v>
      </c>
      <c r="I3" s="8" t="s">
        <v>15</v>
      </c>
      <c r="J3" s="8" t="s">
        <v>16</v>
      </c>
      <c r="K3" s="8" t="s">
        <v>17</v>
      </c>
      <c r="L3" s="8" t="s">
        <v>18</v>
      </c>
      <c r="M3" s="8" t="s">
        <v>19</v>
      </c>
      <c r="N3" s="8" t="s">
        <v>21</v>
      </c>
      <c r="O3" s="8" t="s">
        <v>23</v>
      </c>
    </row>
    <row r="4" spans="1:15" s="12" customFormat="1" ht="12">
      <c r="A4" s="10"/>
      <c r="B4" s="11" t="s">
        <v>5</v>
      </c>
      <c r="C4" s="36">
        <v>19.24456364051525</v>
      </c>
      <c r="D4" s="36">
        <v>46.57337736871222</v>
      </c>
      <c r="E4" s="36">
        <v>9.891166282330285</v>
      </c>
      <c r="F4" s="36">
        <v>1.758620418580394</v>
      </c>
      <c r="G4" s="36">
        <v>0.9702545908745459</v>
      </c>
      <c r="H4" s="36">
        <v>0.5482463835990664</v>
      </c>
      <c r="I4" s="36">
        <v>7.073489932670859</v>
      </c>
      <c r="J4" s="36">
        <v>2.9030560825242175</v>
      </c>
      <c r="K4" s="36">
        <v>3.3408892583791414</v>
      </c>
      <c r="L4" s="36">
        <v>7.696336041813885</v>
      </c>
      <c r="M4" s="36">
        <f>SUM(C4:L4)</f>
        <v>99.99999999999984</v>
      </c>
      <c r="N4" s="37"/>
      <c r="O4" s="37"/>
    </row>
    <row r="5" spans="2:15" s="12" customFormat="1" ht="12">
      <c r="B5" s="13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38"/>
      <c r="O5" s="31"/>
    </row>
    <row r="6" spans="2:256" ht="12.75">
      <c r="B6" s="15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40"/>
      <c r="O6" s="40"/>
      <c r="P6" s="22"/>
      <c r="Q6" s="2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</row>
    <row r="7" spans="1:256" ht="12.75">
      <c r="A7" s="14">
        <v>2023</v>
      </c>
      <c r="B7" s="15" t="s">
        <v>22</v>
      </c>
      <c r="C7" s="39">
        <v>37.44009762531203</v>
      </c>
      <c r="D7" s="39">
        <v>17.51811556874897</v>
      </c>
      <c r="E7" s="39">
        <v>79.68484128581042</v>
      </c>
      <c r="F7" s="39">
        <v>63.15479606678453</v>
      </c>
      <c r="G7" s="39">
        <v>81.20561463440927</v>
      </c>
      <c r="H7" s="39">
        <v>82.07335083444423</v>
      </c>
      <c r="I7" s="39">
        <v>35.24153118668409</v>
      </c>
      <c r="J7" s="39">
        <v>67.46105622142606</v>
      </c>
      <c r="K7" s="39">
        <v>37.67869961792786</v>
      </c>
      <c r="L7" s="39">
        <v>43.48736005823743</v>
      </c>
      <c r="M7" s="39">
        <v>29.644736306261844</v>
      </c>
      <c r="N7" s="40"/>
      <c r="O7" s="40"/>
      <c r="P7" s="22"/>
      <c r="Q7" s="2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</row>
    <row r="8" spans="2:256" ht="12.75">
      <c r="B8" s="15" t="s">
        <v>8</v>
      </c>
      <c r="C8" s="39">
        <v>39.62222023112001</v>
      </c>
      <c r="D8" s="39">
        <v>18.172456034320113</v>
      </c>
      <c r="E8" s="39">
        <v>80.84281508568567</v>
      </c>
      <c r="F8" s="39">
        <v>61.118183196822365</v>
      </c>
      <c r="G8" s="39">
        <v>82.661830804787</v>
      </c>
      <c r="H8" s="39">
        <v>80.19585274881318</v>
      </c>
      <c r="I8" s="39">
        <v>36.31126873808701</v>
      </c>
      <c r="J8" s="39">
        <v>66.66511943392985</v>
      </c>
      <c r="K8" s="39">
        <v>40.214139308024926</v>
      </c>
      <c r="L8" s="39">
        <v>46.01021358177291</v>
      </c>
      <c r="M8" s="39">
        <v>30.767165151308976</v>
      </c>
      <c r="N8" s="38">
        <f aca="true" t="shared" si="0" ref="N8:N18">M8/M7*100-100</f>
        <v>3.7862669225701353</v>
      </c>
      <c r="O8" s="40"/>
      <c r="P8" s="22"/>
      <c r="Q8" s="2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</row>
    <row r="9" spans="2:256" ht="12.75">
      <c r="B9" s="15" t="s">
        <v>29</v>
      </c>
      <c r="C9" s="39">
        <v>42.845311961489756</v>
      </c>
      <c r="D9" s="39">
        <v>21.542795601034598</v>
      </c>
      <c r="E9" s="39">
        <v>83.18832819789826</v>
      </c>
      <c r="F9" s="39">
        <v>63.62389761490941</v>
      </c>
      <c r="G9" s="39">
        <v>83.479893852451</v>
      </c>
      <c r="H9" s="39">
        <v>83.25085459861293</v>
      </c>
      <c r="I9" s="39">
        <v>43.91770119769124</v>
      </c>
      <c r="J9" s="39">
        <v>67.86209038605783</v>
      </c>
      <c r="K9" s="39">
        <v>44.0227671464665</v>
      </c>
      <c r="L9" s="39">
        <v>50.62613213809626</v>
      </c>
      <c r="M9" s="39">
        <v>34.775831921878684</v>
      </c>
      <c r="N9" s="38">
        <f t="shared" si="0"/>
        <v>13.029041677566312</v>
      </c>
      <c r="O9" s="40"/>
      <c r="P9" s="22"/>
      <c r="Q9" s="2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</row>
    <row r="10" spans="2:256" ht="12.75">
      <c r="B10" s="15" t="s">
        <v>31</v>
      </c>
      <c r="C10" s="39">
        <v>51.34519660746496</v>
      </c>
      <c r="D10" s="39">
        <v>27.503471841139902</v>
      </c>
      <c r="E10" s="39">
        <v>86.5362572950689</v>
      </c>
      <c r="F10" s="39">
        <v>71.12256172820462</v>
      </c>
      <c r="G10" s="39">
        <v>87.19951639079825</v>
      </c>
      <c r="H10" s="39">
        <v>89.87565178510394</v>
      </c>
      <c r="I10" s="39">
        <v>54.866649671116086</v>
      </c>
      <c r="J10" s="39">
        <v>75.34015595311803</v>
      </c>
      <c r="K10" s="39">
        <v>54.74300522281419</v>
      </c>
      <c r="L10" s="39">
        <v>60.54954355929792</v>
      </c>
      <c r="M10" s="39">
        <v>42.26913777535573</v>
      </c>
      <c r="N10" s="38">
        <f t="shared" si="0"/>
        <v>21.54745246730603</v>
      </c>
      <c r="O10" s="40"/>
      <c r="P10" s="22"/>
      <c r="Q10" s="2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</row>
    <row r="11" spans="2:256" ht="12.75">
      <c r="B11" s="15" t="s">
        <v>33</v>
      </c>
      <c r="C11" s="39">
        <v>64.19750037070753</v>
      </c>
      <c r="D11" s="39">
        <v>39.5338189473147</v>
      </c>
      <c r="E11" s="39">
        <v>89.48703101385239</v>
      </c>
      <c r="F11" s="39">
        <v>76.0371448771071</v>
      </c>
      <c r="G11" s="39">
        <v>90.21633591471836</v>
      </c>
      <c r="H11" s="39">
        <v>96.8804143404028</v>
      </c>
      <c r="I11" s="39">
        <v>59.79504804067385</v>
      </c>
      <c r="J11" s="39">
        <v>80.64456259522964</v>
      </c>
      <c r="K11" s="39">
        <v>63.965982670599615</v>
      </c>
      <c r="L11" s="39">
        <v>69.21653286530672</v>
      </c>
      <c r="M11" s="39">
        <v>53.77601165942837</v>
      </c>
      <c r="N11" s="38">
        <f t="shared" si="0"/>
        <v>27.222873447826785</v>
      </c>
      <c r="O11" s="40"/>
      <c r="P11" s="22"/>
      <c r="Q11" s="2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</row>
    <row r="12" spans="2:256" ht="12.75">
      <c r="B12" s="15" t="s">
        <v>35</v>
      </c>
      <c r="C12" s="39">
        <v>106.80161453624386</v>
      </c>
      <c r="D12" s="39">
        <v>97.00467803657598</v>
      </c>
      <c r="E12" s="39">
        <v>101.93426408585742</v>
      </c>
      <c r="F12" s="39">
        <v>108.70954595585091</v>
      </c>
      <c r="G12" s="39">
        <v>98.99775480265679</v>
      </c>
      <c r="H12" s="39">
        <v>110.88365638112204</v>
      </c>
      <c r="I12" s="39">
        <v>99.44356491878496</v>
      </c>
      <c r="J12" s="39">
        <v>108.72574412450736</v>
      </c>
      <c r="K12" s="39">
        <v>94.15225091785561</v>
      </c>
      <c r="L12" s="39">
        <v>96.51614906670501</v>
      </c>
      <c r="M12" s="39">
        <v>99.96240761917879</v>
      </c>
      <c r="N12" s="38">
        <f t="shared" si="0"/>
        <v>85.88661474609879</v>
      </c>
      <c r="O12" s="40"/>
      <c r="P12" s="22"/>
      <c r="Q12" s="2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2:256" ht="12.75">
      <c r="B13" s="15" t="s">
        <v>38</v>
      </c>
      <c r="C13" s="39">
        <v>107.52918037684951</v>
      </c>
      <c r="D13" s="39">
        <v>107.39457503471114</v>
      </c>
      <c r="E13" s="39">
        <v>100.88706439872874</v>
      </c>
      <c r="F13" s="39">
        <v>101.88192341214226</v>
      </c>
      <c r="G13" s="39">
        <v>100.70161271738735</v>
      </c>
      <c r="H13" s="39">
        <v>104.23165490120775</v>
      </c>
      <c r="I13" s="39">
        <v>105.61748119985812</v>
      </c>
      <c r="J13" s="39">
        <v>102.08942087719096</v>
      </c>
      <c r="K13" s="39">
        <v>100.1040561920699</v>
      </c>
      <c r="L13" s="39">
        <v>100.16463679685677</v>
      </c>
      <c r="M13" s="39">
        <v>105.47663959439555</v>
      </c>
      <c r="N13" s="38">
        <f t="shared" si="0"/>
        <v>5.516305685857461</v>
      </c>
      <c r="O13" s="40"/>
      <c r="P13" s="22"/>
      <c r="Q13" s="2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  <row r="14" spans="2:256" ht="12.75">
      <c r="B14" s="15" t="s">
        <v>40</v>
      </c>
      <c r="C14" s="39">
        <v>100.00000000000004</v>
      </c>
      <c r="D14" s="39">
        <v>100.00000000000007</v>
      </c>
      <c r="E14" s="39">
        <v>100.00000000000001</v>
      </c>
      <c r="F14" s="39">
        <v>100.0000000000001</v>
      </c>
      <c r="G14" s="39">
        <v>100</v>
      </c>
      <c r="H14" s="39">
        <v>100.00000000000003</v>
      </c>
      <c r="I14" s="39">
        <v>100</v>
      </c>
      <c r="J14" s="39">
        <v>100.00000000000006</v>
      </c>
      <c r="K14" s="39">
        <v>100.00000000000004</v>
      </c>
      <c r="L14" s="39">
        <v>100.00000000000001</v>
      </c>
      <c r="M14" s="39">
        <v>100.00000000000018</v>
      </c>
      <c r="N14" s="38">
        <f t="shared" si="0"/>
        <v>-5.192277280974693</v>
      </c>
      <c r="O14" s="40"/>
      <c r="P14" s="22"/>
      <c r="Q14" s="2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</row>
    <row r="15" spans="2:256" ht="12.75">
      <c r="B15" s="15" t="s">
        <v>42</v>
      </c>
      <c r="C15" s="39">
        <v>106.25201607127073</v>
      </c>
      <c r="D15" s="39">
        <v>106.868743311787</v>
      </c>
      <c r="E15" s="39">
        <v>101.16752503184829</v>
      </c>
      <c r="F15" s="39">
        <v>102.96803753121223</v>
      </c>
      <c r="G15" s="39">
        <v>101.0484846707453</v>
      </c>
      <c r="H15" s="39">
        <v>102.20871616060015</v>
      </c>
      <c r="I15" s="39">
        <v>104.43444239061168</v>
      </c>
      <c r="J15" s="39">
        <v>102.75829344282859</v>
      </c>
      <c r="K15" s="39">
        <v>100.2785854598033</v>
      </c>
      <c r="L15" s="39">
        <v>99.342484828361</v>
      </c>
      <c r="M15" s="39">
        <v>104.91051792287551</v>
      </c>
      <c r="N15" s="38">
        <f t="shared" si="0"/>
        <v>4.910517922875314</v>
      </c>
      <c r="O15" s="40"/>
      <c r="P15" s="22"/>
      <c r="Q15" s="2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</row>
    <row r="16" spans="2:256" ht="12.75">
      <c r="B16" s="15" t="s">
        <v>47</v>
      </c>
      <c r="C16" s="39">
        <v>113.02675397669209</v>
      </c>
      <c r="D16" s="39">
        <v>114.87828562176172</v>
      </c>
      <c r="E16" s="39">
        <v>102.36850039933886</v>
      </c>
      <c r="F16" s="39">
        <v>106.19476708606186</v>
      </c>
      <c r="G16" s="39">
        <v>102.10796254253849</v>
      </c>
      <c r="H16" s="39">
        <v>104.46624495256212</v>
      </c>
      <c r="I16" s="39">
        <v>109.0872810010981</v>
      </c>
      <c r="J16" s="39">
        <v>105.59266871282465</v>
      </c>
      <c r="K16" s="39">
        <v>106.87902620238557</v>
      </c>
      <c r="L16" s="39">
        <v>105.95361239893225</v>
      </c>
      <c r="M16" s="39">
        <v>111.22494944812938</v>
      </c>
      <c r="N16" s="38">
        <f t="shared" si="0"/>
        <v>6.018873655638515</v>
      </c>
      <c r="O16" s="40"/>
      <c r="P16" s="22"/>
      <c r="Q16" s="2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</row>
    <row r="17" spans="2:256" ht="12.75">
      <c r="B17" s="15" t="s">
        <v>49</v>
      </c>
      <c r="C17" s="39">
        <v>118.60272037014767</v>
      </c>
      <c r="D17" s="39">
        <v>122.79044383929495</v>
      </c>
      <c r="E17" s="39">
        <v>106.4148734376043</v>
      </c>
      <c r="F17" s="39">
        <v>108.50977537887296</v>
      </c>
      <c r="G17" s="39">
        <v>102.90778282155196</v>
      </c>
      <c r="H17" s="39">
        <v>106.31688231317393</v>
      </c>
      <c r="I17" s="39">
        <v>114.21395346436415</v>
      </c>
      <c r="J17" s="39">
        <v>110.52470919318671</v>
      </c>
      <c r="K17" s="39">
        <v>117.87882224181627</v>
      </c>
      <c r="L17" s="39">
        <v>116.36364186777986</v>
      </c>
      <c r="M17" s="39">
        <v>118.07117849192264</v>
      </c>
      <c r="N17" s="38">
        <f t="shared" si="0"/>
        <v>6.155299757619616</v>
      </c>
      <c r="O17" s="40"/>
      <c r="P17" s="22"/>
      <c r="Q17" s="2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</row>
    <row r="18" spans="2:256" ht="12.75">
      <c r="B18" s="15" t="s">
        <v>51</v>
      </c>
      <c r="C18" s="39">
        <v>129.94389799863575</v>
      </c>
      <c r="D18" s="39">
        <v>136.31517465620306</v>
      </c>
      <c r="E18" s="39">
        <v>109.69559409996323</v>
      </c>
      <c r="F18" s="39">
        <v>113.46632846319955</v>
      </c>
      <c r="G18" s="39">
        <v>104.66124551448071</v>
      </c>
      <c r="H18" s="39">
        <v>114.12859707590094</v>
      </c>
      <c r="I18" s="39">
        <v>123.32522794187376</v>
      </c>
      <c r="J18" s="39">
        <v>115.53521402859293</v>
      </c>
      <c r="K18" s="39">
        <v>127.51032811811375</v>
      </c>
      <c r="L18" s="39">
        <v>124.54550912014456</v>
      </c>
      <c r="M18" s="39">
        <v>128.5654954112231</v>
      </c>
      <c r="N18" s="38">
        <f t="shared" si="0"/>
        <v>8.88812752895356</v>
      </c>
      <c r="O18" s="40"/>
      <c r="P18" s="22"/>
      <c r="Q18" s="2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</row>
    <row r="20" spans="1:256" ht="12.75">
      <c r="A20" s="14">
        <v>2024</v>
      </c>
      <c r="B20" s="15" t="s">
        <v>22</v>
      </c>
      <c r="C20" s="39">
        <v>150.9377033824497</v>
      </c>
      <c r="D20" s="39">
        <v>177.22720141636148</v>
      </c>
      <c r="E20" s="39">
        <v>113.75487670290241</v>
      </c>
      <c r="F20" s="39">
        <v>122.75099404246457</v>
      </c>
      <c r="G20" s="39">
        <v>106.3703921103703</v>
      </c>
      <c r="H20" s="39">
        <v>116.24363555550451</v>
      </c>
      <c r="I20" s="39">
        <v>141.50620566754668</v>
      </c>
      <c r="J20" s="39">
        <v>125.0122599405709</v>
      </c>
      <c r="K20" s="39">
        <v>146.41833682006254</v>
      </c>
      <c r="L20" s="39">
        <v>140.11169008483103</v>
      </c>
      <c r="M20" s="39">
        <v>154.22804325754421</v>
      </c>
      <c r="N20" s="38">
        <f>M20/M18*100-100</f>
        <v>19.960680557592966</v>
      </c>
      <c r="O20" s="38">
        <f>M20/M7*100-100</f>
        <v>420.2543941163906</v>
      </c>
      <c r="P20" s="22"/>
      <c r="Q20" s="2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</row>
    <row r="21" ht="11.25">
      <c r="N21" s="55"/>
    </row>
    <row r="22" ht="11.25">
      <c r="N22" s="55"/>
    </row>
  </sheetData>
  <sheetProtection/>
  <printOptions/>
  <pageMargins left="0.7" right="0.7" top="0.75" bottom="0.75" header="0.3" footer="0.3"/>
  <pageSetup horizontalDpi="600" verticalDpi="600" orientation="landscape" scale="90" r:id="rId1"/>
  <headerFooter>
    <oddFooter>&amp;C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Q19"/>
  <sheetViews>
    <sheetView zoomScale="110" zoomScaleNormal="110" workbookViewId="0" topLeftCell="A1">
      <pane xSplit="2" ySplit="4" topLeftCell="E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Q19" sqref="Q19"/>
    </sheetView>
  </sheetViews>
  <sheetFormatPr defaultColWidth="0" defaultRowHeight="15"/>
  <cols>
    <col min="1" max="1" width="37.421875" style="25" customWidth="1"/>
    <col min="2" max="2" width="7.421875" style="29" customWidth="1"/>
    <col min="3" max="15" width="8.8515625" style="29" customWidth="1"/>
    <col min="16" max="16" width="9.57421875" style="25" customWidth="1"/>
    <col min="17" max="191" width="9.140625" style="25" customWidth="1"/>
    <col min="192" max="192" width="37.421875" style="25" customWidth="1"/>
    <col min="193" max="193" width="7.421875" style="25" customWidth="1"/>
    <col min="194" max="194" width="8.28125" style="25" customWidth="1"/>
    <col min="195" max="249" width="0" style="25" hidden="1" customWidth="1"/>
    <col min="250" max="250" width="8.7109375" style="25" customWidth="1"/>
    <col min="251" max="16384" width="0" style="25" hidden="1" customWidth="1"/>
  </cols>
  <sheetData>
    <row r="2" spans="2:17" s="24" customFormat="1" ht="12" customHeight="1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56" t="s">
        <v>20</v>
      </c>
      <c r="Q2" s="56" t="s">
        <v>54</v>
      </c>
    </row>
    <row r="3" spans="1:17" s="24" customFormat="1" ht="22.5">
      <c r="A3" s="30" t="s">
        <v>7</v>
      </c>
      <c r="B3" s="23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57"/>
      <c r="Q3" s="57"/>
    </row>
    <row r="4" spans="1:17" s="28" customFormat="1" ht="12">
      <c r="A4" s="45"/>
      <c r="B4" s="46" t="s">
        <v>5</v>
      </c>
      <c r="C4" s="47" t="s">
        <v>24</v>
      </c>
      <c r="D4" s="47" t="s">
        <v>25</v>
      </c>
      <c r="E4" s="47" t="s">
        <v>30</v>
      </c>
      <c r="F4" s="47" t="s">
        <v>32</v>
      </c>
      <c r="G4" s="47" t="s">
        <v>34</v>
      </c>
      <c r="H4" s="48" t="s">
        <v>36</v>
      </c>
      <c r="I4" s="48" t="s">
        <v>39</v>
      </c>
      <c r="J4" s="48" t="s">
        <v>41</v>
      </c>
      <c r="K4" s="48" t="s">
        <v>43</v>
      </c>
      <c r="L4" s="48" t="s">
        <v>48</v>
      </c>
      <c r="M4" s="48" t="s">
        <v>50</v>
      </c>
      <c r="N4" s="48" t="s">
        <v>52</v>
      </c>
      <c r="O4" s="48" t="s">
        <v>53</v>
      </c>
      <c r="P4" s="57"/>
      <c r="Q4" s="57"/>
    </row>
    <row r="5" spans="1:17" s="28" customFormat="1" ht="12">
      <c r="A5" s="49" t="s">
        <v>44</v>
      </c>
      <c r="B5" s="50">
        <v>19.24456364051525</v>
      </c>
      <c r="C5" s="50">
        <v>37.44009762531203</v>
      </c>
      <c r="D5" s="50">
        <v>39.62222023112001</v>
      </c>
      <c r="E5" s="50">
        <v>42.845311961489756</v>
      </c>
      <c r="F5" s="50">
        <v>51.34519660746496</v>
      </c>
      <c r="G5" s="50">
        <v>64.19750037070753</v>
      </c>
      <c r="H5" s="50">
        <v>106.80161453624386</v>
      </c>
      <c r="I5" s="50">
        <v>107.52918037684951</v>
      </c>
      <c r="J5" s="50">
        <v>100.00000000000004</v>
      </c>
      <c r="K5" s="50">
        <v>106.25201607127073</v>
      </c>
      <c r="L5" s="50">
        <v>113.02675397669209</v>
      </c>
      <c r="M5" s="50">
        <v>118.60272037014767</v>
      </c>
      <c r="N5" s="50">
        <v>129.94389799863575</v>
      </c>
      <c r="O5" s="50">
        <v>150.9377033824497</v>
      </c>
      <c r="P5" s="51">
        <f>O5/N5*100-100</f>
        <v>16.15605327156983</v>
      </c>
      <c r="Q5" s="51">
        <f>O5/C5*100-100</f>
        <v>303.1445240687772</v>
      </c>
    </row>
    <row r="6" spans="1:17" ht="12">
      <c r="A6" s="49" t="s">
        <v>0</v>
      </c>
      <c r="B6" s="50">
        <v>46.57337736871222</v>
      </c>
      <c r="C6" s="50">
        <v>17.51811556874897</v>
      </c>
      <c r="D6" s="50">
        <v>18.172456034320113</v>
      </c>
      <c r="E6" s="50">
        <v>21.542795601034598</v>
      </c>
      <c r="F6" s="50">
        <v>27.503471841139902</v>
      </c>
      <c r="G6" s="50">
        <v>39.5338189473147</v>
      </c>
      <c r="H6" s="50">
        <v>97.00467803657598</v>
      </c>
      <c r="I6" s="50">
        <v>107.39457503471114</v>
      </c>
      <c r="J6" s="50">
        <v>100.00000000000007</v>
      </c>
      <c r="K6" s="50">
        <v>106.868743311787</v>
      </c>
      <c r="L6" s="50">
        <v>114.87828562176172</v>
      </c>
      <c r="M6" s="50">
        <v>122.79044383929495</v>
      </c>
      <c r="N6" s="50">
        <v>136.31517465620306</v>
      </c>
      <c r="O6" s="50">
        <v>177.22720141636148</v>
      </c>
      <c r="P6" s="51">
        <f aca="true" t="shared" si="0" ref="P6:P15">O6/N6*100-100</f>
        <v>30.012819088807674</v>
      </c>
      <c r="Q6" s="51">
        <f aca="true" t="shared" si="1" ref="Q6:Q15">O6/C6*100-100</f>
        <v>911.6795994457403</v>
      </c>
    </row>
    <row r="7" spans="1:17" s="28" customFormat="1" ht="12">
      <c r="A7" s="49" t="s">
        <v>26</v>
      </c>
      <c r="B7" s="50">
        <v>9.891166282330285</v>
      </c>
      <c r="C7" s="50">
        <v>79.68484128581042</v>
      </c>
      <c r="D7" s="50">
        <v>80.84281508568567</v>
      </c>
      <c r="E7" s="50">
        <v>83.18832819789826</v>
      </c>
      <c r="F7" s="50">
        <v>86.5362572950689</v>
      </c>
      <c r="G7" s="50">
        <v>89.48703101385239</v>
      </c>
      <c r="H7" s="50">
        <v>101.93426408585742</v>
      </c>
      <c r="I7" s="50">
        <v>100.88706439872874</v>
      </c>
      <c r="J7" s="50">
        <v>100.00000000000001</v>
      </c>
      <c r="K7" s="50">
        <v>101.16752503184829</v>
      </c>
      <c r="L7" s="50">
        <v>102.36850039933886</v>
      </c>
      <c r="M7" s="50">
        <v>106.4148734376043</v>
      </c>
      <c r="N7" s="50">
        <v>109.69559409996323</v>
      </c>
      <c r="O7" s="50">
        <v>113.75487670290241</v>
      </c>
      <c r="P7" s="51">
        <f t="shared" si="0"/>
        <v>3.700497395765993</v>
      </c>
      <c r="Q7" s="51">
        <f t="shared" si="1"/>
        <v>42.75598077040894</v>
      </c>
    </row>
    <row r="8" spans="1:17" ht="12">
      <c r="A8" s="49" t="s">
        <v>27</v>
      </c>
      <c r="B8" s="50">
        <v>1.758620418580394</v>
      </c>
      <c r="C8" s="50">
        <v>63.15479606678453</v>
      </c>
      <c r="D8" s="50">
        <v>61.118183196822365</v>
      </c>
      <c r="E8" s="50">
        <v>63.62389761490941</v>
      </c>
      <c r="F8" s="50">
        <v>71.12256172820462</v>
      </c>
      <c r="G8" s="50">
        <v>76.0371448771071</v>
      </c>
      <c r="H8" s="50">
        <v>108.70954595585091</v>
      </c>
      <c r="I8" s="50">
        <v>101.88192341214226</v>
      </c>
      <c r="J8" s="50">
        <v>100.0000000000001</v>
      </c>
      <c r="K8" s="50">
        <v>102.96803753121223</v>
      </c>
      <c r="L8" s="50">
        <v>106.19476708606186</v>
      </c>
      <c r="M8" s="50">
        <v>108.50977537887296</v>
      </c>
      <c r="N8" s="50">
        <v>113.46632846319955</v>
      </c>
      <c r="O8" s="50">
        <v>122.75099404246457</v>
      </c>
      <c r="P8" s="51">
        <f t="shared" si="0"/>
        <v>8.182749635964754</v>
      </c>
      <c r="Q8" s="51">
        <f t="shared" si="1"/>
        <v>94.36527657006229</v>
      </c>
    </row>
    <row r="9" spans="1:17" ht="12">
      <c r="A9" s="49" t="s">
        <v>1</v>
      </c>
      <c r="B9" s="50">
        <v>0.9702545908745459</v>
      </c>
      <c r="C9" s="50">
        <v>81.20561463440927</v>
      </c>
      <c r="D9" s="50">
        <v>82.661830804787</v>
      </c>
      <c r="E9" s="50">
        <v>83.479893852451</v>
      </c>
      <c r="F9" s="50">
        <v>87.19951639079825</v>
      </c>
      <c r="G9" s="50">
        <v>90.21633591471836</v>
      </c>
      <c r="H9" s="50">
        <v>98.99775480265679</v>
      </c>
      <c r="I9" s="50">
        <v>100.70161271738735</v>
      </c>
      <c r="J9" s="50">
        <v>100</v>
      </c>
      <c r="K9" s="50">
        <v>101.0484846707453</v>
      </c>
      <c r="L9" s="50">
        <v>102.10796254253849</v>
      </c>
      <c r="M9" s="50">
        <v>102.90778282155196</v>
      </c>
      <c r="N9" s="50">
        <v>104.66124551448071</v>
      </c>
      <c r="O9" s="50">
        <v>106.3703921103703</v>
      </c>
      <c r="P9" s="51">
        <f t="shared" si="0"/>
        <v>1.633027189279062</v>
      </c>
      <c r="Q9" s="51">
        <f t="shared" si="1"/>
        <v>30.9889625110946</v>
      </c>
    </row>
    <row r="10" spans="1:17" ht="12">
      <c r="A10" s="49" t="s">
        <v>28</v>
      </c>
      <c r="B10" s="50">
        <v>0.5482463835990664</v>
      </c>
      <c r="C10" s="50">
        <v>82.07335083444423</v>
      </c>
      <c r="D10" s="50">
        <v>80.19585274881318</v>
      </c>
      <c r="E10" s="50">
        <v>83.25085459861293</v>
      </c>
      <c r="F10" s="50">
        <v>89.87565178510394</v>
      </c>
      <c r="G10" s="50">
        <v>96.8804143404028</v>
      </c>
      <c r="H10" s="50">
        <v>110.88365638112204</v>
      </c>
      <c r="I10" s="50">
        <v>104.23165490120775</v>
      </c>
      <c r="J10" s="50">
        <v>100.00000000000003</v>
      </c>
      <c r="K10" s="50">
        <v>102.20871616060015</v>
      </c>
      <c r="L10" s="50">
        <v>104.46624495256212</v>
      </c>
      <c r="M10" s="50">
        <v>106.31688231317393</v>
      </c>
      <c r="N10" s="50">
        <v>114.12859707590094</v>
      </c>
      <c r="O10" s="50">
        <v>116.24363555550451</v>
      </c>
      <c r="P10" s="51">
        <f t="shared" si="0"/>
        <v>1.8532064125847114</v>
      </c>
      <c r="Q10" s="51">
        <f t="shared" si="1"/>
        <v>41.6338365299444</v>
      </c>
    </row>
    <row r="11" spans="1:17" ht="12">
      <c r="A11" s="49" t="s">
        <v>2</v>
      </c>
      <c r="B11" s="50">
        <v>7.073489932670859</v>
      </c>
      <c r="C11" s="50">
        <v>35.24153118668409</v>
      </c>
      <c r="D11" s="50">
        <v>36.31126873808701</v>
      </c>
      <c r="E11" s="50">
        <v>43.91770119769124</v>
      </c>
      <c r="F11" s="50">
        <v>54.866649671116086</v>
      </c>
      <c r="G11" s="50">
        <v>59.79504804067385</v>
      </c>
      <c r="H11" s="50">
        <v>99.44356491878496</v>
      </c>
      <c r="I11" s="50">
        <v>105.61748119985812</v>
      </c>
      <c r="J11" s="50">
        <v>100</v>
      </c>
      <c r="K11" s="50">
        <v>104.43444239061168</v>
      </c>
      <c r="L11" s="50">
        <v>109.0872810010981</v>
      </c>
      <c r="M11" s="50">
        <v>114.21395346436415</v>
      </c>
      <c r="N11" s="50">
        <v>123.32522794187376</v>
      </c>
      <c r="O11" s="50">
        <v>141.50620566754668</v>
      </c>
      <c r="P11" s="51">
        <f t="shared" si="0"/>
        <v>14.742302146193524</v>
      </c>
      <c r="Q11" s="51">
        <f t="shared" si="1"/>
        <v>301.53251264239725</v>
      </c>
    </row>
    <row r="12" spans="1:17" ht="12">
      <c r="A12" s="49" t="s">
        <v>3</v>
      </c>
      <c r="B12" s="50">
        <v>2.9030560825242175</v>
      </c>
      <c r="C12" s="50">
        <v>67.46105622142606</v>
      </c>
      <c r="D12" s="50">
        <v>66.66511943392985</v>
      </c>
      <c r="E12" s="50">
        <v>67.86209038605783</v>
      </c>
      <c r="F12" s="50">
        <v>75.34015595311803</v>
      </c>
      <c r="G12" s="50">
        <v>80.64456259522964</v>
      </c>
      <c r="H12" s="50">
        <v>108.72574412450736</v>
      </c>
      <c r="I12" s="50">
        <v>102.08942087719096</v>
      </c>
      <c r="J12" s="50">
        <v>100.00000000000006</v>
      </c>
      <c r="K12" s="50">
        <v>102.75829344282859</v>
      </c>
      <c r="L12" s="50">
        <v>105.59266871282465</v>
      </c>
      <c r="M12" s="50">
        <v>110.52470919318671</v>
      </c>
      <c r="N12" s="50">
        <v>115.53521402859293</v>
      </c>
      <c r="O12" s="50">
        <v>125.0122599405709</v>
      </c>
      <c r="P12" s="51">
        <f t="shared" si="0"/>
        <v>8.202733678783474</v>
      </c>
      <c r="Q12" s="51">
        <f t="shared" si="1"/>
        <v>85.31026186463146</v>
      </c>
    </row>
    <row r="13" spans="1:17" ht="12">
      <c r="A13" s="49" t="s">
        <v>4</v>
      </c>
      <c r="B13" s="50">
        <v>3.3408892583791414</v>
      </c>
      <c r="C13" s="50">
        <v>37.67869961792786</v>
      </c>
      <c r="D13" s="50">
        <v>40.214139308024926</v>
      </c>
      <c r="E13" s="50">
        <v>44.0227671464665</v>
      </c>
      <c r="F13" s="50">
        <v>54.74300522281419</v>
      </c>
      <c r="G13" s="50">
        <v>63.965982670599615</v>
      </c>
      <c r="H13" s="50">
        <v>94.15225091785561</v>
      </c>
      <c r="I13" s="50">
        <v>100.1040561920699</v>
      </c>
      <c r="J13" s="50">
        <v>100.00000000000004</v>
      </c>
      <c r="K13" s="50">
        <v>100.2785854598033</v>
      </c>
      <c r="L13" s="50">
        <v>106.87902620238557</v>
      </c>
      <c r="M13" s="50">
        <v>117.87882224181627</v>
      </c>
      <c r="N13" s="50">
        <v>127.51032811811375</v>
      </c>
      <c r="O13" s="50">
        <v>146.41833682006254</v>
      </c>
      <c r="P13" s="51">
        <f t="shared" si="0"/>
        <v>14.828609557363976</v>
      </c>
      <c r="Q13" s="51">
        <f t="shared" si="1"/>
        <v>288.5971073969745</v>
      </c>
    </row>
    <row r="14" spans="1:17" ht="12">
      <c r="A14" s="49" t="s">
        <v>45</v>
      </c>
      <c r="B14" s="50">
        <v>7.696336041813885</v>
      </c>
      <c r="C14" s="50">
        <v>43.48736005823743</v>
      </c>
      <c r="D14" s="50">
        <v>46.01021358177291</v>
      </c>
      <c r="E14" s="50">
        <v>50.62613213809626</v>
      </c>
      <c r="F14" s="50">
        <v>60.54954355929792</v>
      </c>
      <c r="G14" s="50">
        <v>69.21653286530672</v>
      </c>
      <c r="H14" s="50">
        <v>96.51614906670501</v>
      </c>
      <c r="I14" s="50">
        <v>100.16463679685677</v>
      </c>
      <c r="J14" s="50">
        <v>100.00000000000001</v>
      </c>
      <c r="K14" s="50">
        <v>99.342484828361</v>
      </c>
      <c r="L14" s="50">
        <v>105.95361239893225</v>
      </c>
      <c r="M14" s="50">
        <v>116.36364186777986</v>
      </c>
      <c r="N14" s="50">
        <v>124.54550912014456</v>
      </c>
      <c r="O14" s="50">
        <v>140.11169008483103</v>
      </c>
      <c r="P14" s="51">
        <f t="shared" si="0"/>
        <v>12.498387998615286</v>
      </c>
      <c r="Q14" s="51">
        <f t="shared" si="1"/>
        <v>222.18945895358138</v>
      </c>
    </row>
    <row r="15" spans="1:17" ht="12">
      <c r="A15" s="45" t="s">
        <v>6</v>
      </c>
      <c r="B15" s="46">
        <v>99.99999999999989</v>
      </c>
      <c r="C15" s="46">
        <v>29.644736306261844</v>
      </c>
      <c r="D15" s="46">
        <v>30.767165151308976</v>
      </c>
      <c r="E15" s="46">
        <v>34.775831921878684</v>
      </c>
      <c r="F15" s="46">
        <v>42.26913777535573</v>
      </c>
      <c r="G15" s="46">
        <v>53.77601165942837</v>
      </c>
      <c r="H15" s="46">
        <v>99.96240761917879</v>
      </c>
      <c r="I15" s="46">
        <v>105.47663959439555</v>
      </c>
      <c r="J15" s="46">
        <v>100.00000000000018</v>
      </c>
      <c r="K15" s="46">
        <v>104.91051792287551</v>
      </c>
      <c r="L15" s="46">
        <v>111.22494944812938</v>
      </c>
      <c r="M15" s="46">
        <v>118.07117849192264</v>
      </c>
      <c r="N15" s="46">
        <v>128.5654954112231</v>
      </c>
      <c r="O15" s="46">
        <v>154.22804325754421</v>
      </c>
      <c r="P15" s="58">
        <f t="shared" si="0"/>
        <v>19.960680557592966</v>
      </c>
      <c r="Q15" s="58">
        <f t="shared" si="1"/>
        <v>420.2543941163906</v>
      </c>
    </row>
    <row r="19" spans="8:15" ht="12">
      <c r="H19" s="54"/>
      <c r="I19" s="54"/>
      <c r="J19" s="54"/>
      <c r="K19" s="54"/>
      <c r="L19" s="54"/>
      <c r="M19" s="54"/>
      <c r="N19" s="54"/>
      <c r="O19" s="54"/>
    </row>
  </sheetData>
  <sheetProtection/>
  <mergeCells count="2">
    <mergeCell ref="P2:P4"/>
    <mergeCell ref="Q2:Q4"/>
  </mergeCells>
  <printOptions/>
  <pageMargins left="0.7" right="0.7" top="0.75" bottom="0.75" header="0.3" footer="0.3"/>
  <pageSetup fitToHeight="0" fitToWidth="0" horizontalDpi="600" verticalDpi="600" orientation="landscape" scale="57" r:id="rId1"/>
  <headerFooter differentFirst="1">
    <oddFooter>&amp;C 4</oddFooter>
    <firstFooter>&amp;C 3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selection activeCell="I8" sqref="I8"/>
    </sheetView>
  </sheetViews>
  <sheetFormatPr defaultColWidth="9.140625" defaultRowHeight="15"/>
  <cols>
    <col min="1" max="1" width="42.8515625" style="25" customWidth="1"/>
    <col min="2" max="2" width="8.7109375" style="29" customWidth="1"/>
    <col min="3" max="4" width="10.140625" style="29" customWidth="1"/>
    <col min="5" max="6" width="12.00390625" style="25" customWidth="1"/>
    <col min="7" max="16384" width="9.140625" style="25" customWidth="1"/>
  </cols>
  <sheetData>
    <row r="1" spans="2:6" s="24" customFormat="1" ht="12.75" customHeight="1">
      <c r="B1" s="23"/>
      <c r="C1" s="23"/>
      <c r="D1" s="23"/>
      <c r="E1" s="59" t="s">
        <v>20</v>
      </c>
      <c r="F1" s="59" t="s">
        <v>37</v>
      </c>
    </row>
    <row r="2" spans="1:6" s="24" customFormat="1" ht="22.5" customHeight="1">
      <c r="A2" s="30" t="s">
        <v>7</v>
      </c>
      <c r="B2" s="26"/>
      <c r="C2" s="26"/>
      <c r="D2" s="26"/>
      <c r="E2" s="60"/>
      <c r="F2" s="60"/>
    </row>
    <row r="3" spans="1:6" s="28" customFormat="1" ht="14.25" customHeight="1">
      <c r="A3" s="27"/>
      <c r="B3" s="48" t="s">
        <v>5</v>
      </c>
      <c r="C3" s="48" t="s">
        <v>52</v>
      </c>
      <c r="D3" s="48" t="s">
        <v>53</v>
      </c>
      <c r="E3" s="60"/>
      <c r="F3" s="60"/>
    </row>
    <row r="4" spans="1:6" ht="12">
      <c r="A4" s="35" t="s">
        <v>0</v>
      </c>
      <c r="B4" s="33">
        <v>46.57337736871222</v>
      </c>
      <c r="C4" s="42">
        <v>136.31517465620306</v>
      </c>
      <c r="D4" s="42">
        <v>177.22720141636148</v>
      </c>
      <c r="E4" s="52">
        <f aca="true" t="shared" si="0" ref="E4:E14">D4/C4*100-100</f>
        <v>30.012819088807674</v>
      </c>
      <c r="F4" s="52">
        <f>((D4-C4)*B4)/C$14</f>
        <v>14.820549285989673</v>
      </c>
    </row>
    <row r="5" spans="1:6" ht="12">
      <c r="A5" s="35" t="s">
        <v>44</v>
      </c>
      <c r="B5" s="33">
        <v>19.24456364051525</v>
      </c>
      <c r="C5" s="42">
        <v>129.94389799863575</v>
      </c>
      <c r="D5" s="42">
        <v>150.9377033824497</v>
      </c>
      <c r="E5" s="52">
        <f t="shared" si="0"/>
        <v>16.15605327156983</v>
      </c>
      <c r="F5" s="52">
        <f aca="true" t="shared" si="1" ref="F4:F14">((D5-C5)*B5)/C$14</f>
        <v>3.142496534339422</v>
      </c>
    </row>
    <row r="6" spans="1:6" ht="12">
      <c r="A6" s="35" t="s">
        <v>2</v>
      </c>
      <c r="B6" s="33">
        <v>7.073489932670859</v>
      </c>
      <c r="C6" s="42">
        <v>123.32522794187376</v>
      </c>
      <c r="D6" s="42">
        <v>141.50620566754668</v>
      </c>
      <c r="E6" s="52">
        <f t="shared" si="0"/>
        <v>14.742302146193524</v>
      </c>
      <c r="F6" s="52">
        <f t="shared" si="1"/>
        <v>1.0002914273173962</v>
      </c>
    </row>
    <row r="7" spans="1:6" ht="12">
      <c r="A7" s="35" t="s">
        <v>45</v>
      </c>
      <c r="B7" s="33">
        <v>7.696336041813885</v>
      </c>
      <c r="C7" s="42">
        <v>124.54550912014456</v>
      </c>
      <c r="D7" s="42">
        <v>140.11169008483103</v>
      </c>
      <c r="E7" s="52">
        <f t="shared" si="0"/>
        <v>12.498387998615286</v>
      </c>
      <c r="F7" s="52">
        <f t="shared" si="1"/>
        <v>0.9318406871821966</v>
      </c>
    </row>
    <row r="8" spans="1:6" s="28" customFormat="1" ht="14.25" customHeight="1">
      <c r="A8" s="35" t="s">
        <v>4</v>
      </c>
      <c r="B8" s="33">
        <v>3.3408892583791414</v>
      </c>
      <c r="C8" s="42">
        <v>127.51032811811375</v>
      </c>
      <c r="D8" s="42">
        <v>146.41833682006254</v>
      </c>
      <c r="E8" s="52">
        <f t="shared" si="0"/>
        <v>14.828609557363976</v>
      </c>
      <c r="F8" s="52">
        <f t="shared" si="1"/>
        <v>0.49134149849171477</v>
      </c>
    </row>
    <row r="9" spans="1:6" ht="12">
      <c r="A9" s="35" t="s">
        <v>26</v>
      </c>
      <c r="B9" s="33">
        <v>9.891166282330285</v>
      </c>
      <c r="C9" s="42">
        <v>109.69559409996323</v>
      </c>
      <c r="D9" s="42">
        <v>113.75487670290241</v>
      </c>
      <c r="E9" s="52">
        <f t="shared" si="0"/>
        <v>3.700497395765993</v>
      </c>
      <c r="F9" s="52">
        <f t="shared" si="1"/>
        <v>0.31230027220147066</v>
      </c>
    </row>
    <row r="10" spans="1:6" ht="12">
      <c r="A10" s="35" t="s">
        <v>3</v>
      </c>
      <c r="B10" s="33">
        <v>2.9030560825242175</v>
      </c>
      <c r="C10" s="42">
        <v>115.53521402859293</v>
      </c>
      <c r="D10" s="42">
        <v>125.0122599405709</v>
      </c>
      <c r="E10" s="52">
        <f t="shared" si="0"/>
        <v>8.202733678783474</v>
      </c>
      <c r="F10" s="52">
        <f t="shared" si="1"/>
        <v>0.2139951756972518</v>
      </c>
    </row>
    <row r="11" spans="1:6" s="28" customFormat="1" ht="12">
      <c r="A11" s="35" t="s">
        <v>27</v>
      </c>
      <c r="B11" s="33">
        <v>1.758620418580394</v>
      </c>
      <c r="C11" s="42">
        <v>113.46632846319955</v>
      </c>
      <c r="D11" s="42">
        <v>122.75099404246457</v>
      </c>
      <c r="E11" s="52">
        <f t="shared" si="0"/>
        <v>8.182749635964754</v>
      </c>
      <c r="F11" s="52">
        <f t="shared" si="1"/>
        <v>0.12700299108372326</v>
      </c>
    </row>
    <row r="12" spans="1:6" s="28" customFormat="1" ht="12">
      <c r="A12" s="35" t="s">
        <v>1</v>
      </c>
      <c r="B12" s="33">
        <v>0.9702545908745459</v>
      </c>
      <c r="C12" s="42">
        <v>104.66124551448071</v>
      </c>
      <c r="D12" s="42">
        <v>106.3703921103703</v>
      </c>
      <c r="E12" s="52">
        <f t="shared" si="0"/>
        <v>1.633027189279062</v>
      </c>
      <c r="F12" s="52">
        <f t="shared" si="1"/>
        <v>0.01289854113528129</v>
      </c>
    </row>
    <row r="13" spans="1:6" ht="12">
      <c r="A13" s="35" t="s">
        <v>28</v>
      </c>
      <c r="B13" s="33">
        <v>0.5482463835990664</v>
      </c>
      <c r="C13" s="42">
        <v>114.12859707590094</v>
      </c>
      <c r="D13" s="42">
        <v>116.24363555550451</v>
      </c>
      <c r="E13" s="52">
        <f t="shared" si="0"/>
        <v>1.8532064125847114</v>
      </c>
      <c r="F13" s="52">
        <f t="shared" si="1"/>
        <v>0.009019233301334917</v>
      </c>
    </row>
    <row r="14" spans="1:6" ht="12">
      <c r="A14" s="34" t="s">
        <v>6</v>
      </c>
      <c r="B14" s="32">
        <v>99.99999999999989</v>
      </c>
      <c r="C14" s="41">
        <v>128.5654954112231</v>
      </c>
      <c r="D14" s="41">
        <v>154.22804325754421</v>
      </c>
      <c r="E14" s="53">
        <f t="shared" si="0"/>
        <v>19.960680557592966</v>
      </c>
      <c r="F14" s="53">
        <f>((D14-C14)*B14)/C$14</f>
        <v>19.96068055759296</v>
      </c>
    </row>
    <row r="15" spans="1:6" ht="12">
      <c r="A15" s="35"/>
      <c r="B15" s="33"/>
      <c r="C15" s="42"/>
      <c r="D15" s="42"/>
      <c r="E15" s="43"/>
      <c r="F15" s="43"/>
    </row>
    <row r="16" spans="1:6" s="28" customFormat="1" ht="12">
      <c r="A16" s="35"/>
      <c r="B16" s="33"/>
      <c r="C16" s="42"/>
      <c r="D16" s="42"/>
      <c r="E16" s="43"/>
      <c r="F16" s="43"/>
    </row>
    <row r="17" spans="1:6" ht="12">
      <c r="A17" s="35"/>
      <c r="B17" s="33"/>
      <c r="C17" s="42"/>
      <c r="D17" s="42"/>
      <c r="E17" s="43"/>
      <c r="F17" s="43"/>
    </row>
    <row r="18" spans="1:6" ht="12">
      <c r="A18" s="35"/>
      <c r="B18" s="33"/>
      <c r="C18" s="42"/>
      <c r="D18" s="42"/>
      <c r="E18" s="43"/>
      <c r="F18" s="43"/>
    </row>
    <row r="19" spans="1:6" ht="12">
      <c r="A19" s="35"/>
      <c r="B19" s="33"/>
      <c r="C19" s="42"/>
      <c r="D19" s="42"/>
      <c r="E19" s="43"/>
      <c r="F19" s="43"/>
    </row>
    <row r="20" spans="1:6" ht="12">
      <c r="A20" s="35"/>
      <c r="B20" s="33"/>
      <c r="C20" s="42"/>
      <c r="D20" s="42"/>
      <c r="E20" s="43"/>
      <c r="F20" s="43"/>
    </row>
    <row r="21" spans="1:6" s="28" customFormat="1" ht="12">
      <c r="A21" s="35"/>
      <c r="B21" s="33"/>
      <c r="C21" s="42"/>
      <c r="D21" s="42"/>
      <c r="E21" s="43"/>
      <c r="F21" s="43"/>
    </row>
    <row r="22" spans="1:6" s="28" customFormat="1" ht="12">
      <c r="A22" s="35"/>
      <c r="B22" s="33"/>
      <c r="C22" s="42"/>
      <c r="D22" s="42"/>
      <c r="E22" s="43"/>
      <c r="F22" s="43"/>
    </row>
    <row r="23" spans="1:6" ht="12">
      <c r="A23" s="35"/>
      <c r="B23" s="33"/>
      <c r="C23" s="42"/>
      <c r="D23" s="42"/>
      <c r="E23" s="43"/>
      <c r="F23" s="43"/>
    </row>
    <row r="24" spans="1:6" s="28" customFormat="1" ht="12">
      <c r="A24" s="35"/>
      <c r="B24" s="33"/>
      <c r="C24" s="42"/>
      <c r="D24" s="42"/>
      <c r="E24" s="43"/>
      <c r="F24" s="43"/>
    </row>
    <row r="25" spans="1:6" ht="12">
      <c r="A25" s="35"/>
      <c r="B25" s="33"/>
      <c r="C25" s="42"/>
      <c r="D25" s="42"/>
      <c r="E25" s="43"/>
      <c r="F25" s="43"/>
    </row>
    <row r="26" spans="1:6" s="28" customFormat="1" ht="12.75" customHeight="1">
      <c r="A26" s="35"/>
      <c r="B26" s="33"/>
      <c r="C26" s="42"/>
      <c r="D26" s="42"/>
      <c r="E26" s="43"/>
      <c r="F26" s="43"/>
    </row>
    <row r="27" spans="1:6" ht="12">
      <c r="A27" s="35"/>
      <c r="B27" s="33"/>
      <c r="C27" s="42"/>
      <c r="D27" s="42"/>
      <c r="E27" s="43"/>
      <c r="F27" s="43"/>
    </row>
    <row r="28" spans="1:6" ht="12">
      <c r="A28" s="35"/>
      <c r="B28" s="33"/>
      <c r="C28" s="42"/>
      <c r="D28" s="42"/>
      <c r="E28" s="43"/>
      <c r="F28" s="43"/>
    </row>
    <row r="29" spans="1:6" s="28" customFormat="1" ht="12">
      <c r="A29" s="35"/>
      <c r="B29" s="33"/>
      <c r="C29" s="42"/>
      <c r="D29" s="42"/>
      <c r="E29" s="43"/>
      <c r="F29" s="43"/>
    </row>
    <row r="30" spans="1:6" ht="14.25" customHeight="1">
      <c r="A30" s="35"/>
      <c r="B30" s="33"/>
      <c r="C30" s="42"/>
      <c r="D30" s="42"/>
      <c r="E30" s="43"/>
      <c r="F30" s="43"/>
    </row>
    <row r="31" spans="1:6" ht="12">
      <c r="A31" s="35"/>
      <c r="B31" s="33"/>
      <c r="C31" s="42"/>
      <c r="D31" s="42"/>
      <c r="E31" s="43"/>
      <c r="F31" s="43"/>
    </row>
    <row r="32" spans="1:6" s="28" customFormat="1" ht="12">
      <c r="A32" s="35"/>
      <c r="B32" s="33"/>
      <c r="C32" s="42"/>
      <c r="D32" s="42"/>
      <c r="E32" s="43"/>
      <c r="F32" s="43"/>
    </row>
    <row r="33" spans="1:6" ht="12">
      <c r="A33" s="35"/>
      <c r="B33" s="33"/>
      <c r="C33" s="42"/>
      <c r="D33" s="42"/>
      <c r="E33" s="43"/>
      <c r="F33" s="43"/>
    </row>
    <row r="34" spans="1:6" s="28" customFormat="1" ht="12">
      <c r="A34" s="35"/>
      <c r="B34" s="33"/>
      <c r="C34" s="42"/>
      <c r="D34" s="42"/>
      <c r="E34" s="43"/>
      <c r="F34" s="43"/>
    </row>
    <row r="35" spans="1:6" s="28" customFormat="1" ht="12">
      <c r="A35" s="35"/>
      <c r="B35" s="33"/>
      <c r="C35" s="42"/>
      <c r="D35" s="42"/>
      <c r="E35" s="43"/>
      <c r="F35" s="43"/>
    </row>
    <row r="36" spans="1:6" ht="12">
      <c r="A36" s="35"/>
      <c r="B36" s="33"/>
      <c r="C36" s="42"/>
      <c r="D36" s="42"/>
      <c r="E36" s="43"/>
      <c r="F36" s="43"/>
    </row>
    <row r="37" spans="1:6" s="28" customFormat="1" ht="12" customHeight="1">
      <c r="A37" s="35"/>
      <c r="B37" s="33"/>
      <c r="C37" s="42"/>
      <c r="D37" s="42"/>
      <c r="E37" s="43"/>
      <c r="F37" s="43"/>
    </row>
    <row r="38" spans="1:6" ht="12" customHeight="1">
      <c r="A38" s="35"/>
      <c r="B38" s="33"/>
      <c r="C38" s="42"/>
      <c r="D38" s="42"/>
      <c r="E38" s="43"/>
      <c r="F38" s="43"/>
    </row>
    <row r="39" spans="1:6" ht="12" customHeight="1">
      <c r="A39" s="35"/>
      <c r="B39" s="33"/>
      <c r="C39" s="42"/>
      <c r="D39" s="42"/>
      <c r="E39" s="43"/>
      <c r="F39" s="43"/>
    </row>
    <row r="40" spans="1:6" ht="12" customHeight="1">
      <c r="A40" s="35"/>
      <c r="B40" s="33"/>
      <c r="C40" s="42"/>
      <c r="D40" s="42"/>
      <c r="E40" s="43"/>
      <c r="F40" s="43"/>
    </row>
    <row r="41" spans="1:6" s="28" customFormat="1" ht="12" customHeight="1">
      <c r="A41" s="35"/>
      <c r="B41" s="33"/>
      <c r="C41" s="42"/>
      <c r="D41" s="42"/>
      <c r="E41" s="43"/>
      <c r="F41" s="43"/>
    </row>
    <row r="42" spans="1:6" s="28" customFormat="1" ht="12" customHeight="1">
      <c r="A42" s="35"/>
      <c r="B42" s="33"/>
      <c r="C42" s="42"/>
      <c r="D42" s="42"/>
      <c r="E42" s="43"/>
      <c r="F42" s="43"/>
    </row>
    <row r="43" spans="1:6" s="28" customFormat="1" ht="12" customHeight="1">
      <c r="A43" s="35"/>
      <c r="B43" s="33"/>
      <c r="C43" s="42"/>
      <c r="D43" s="42"/>
      <c r="E43" s="43"/>
      <c r="F43" s="43"/>
    </row>
    <row r="44" spans="1:6" ht="12" customHeight="1">
      <c r="A44" s="35"/>
      <c r="B44" s="33"/>
      <c r="C44" s="42"/>
      <c r="D44" s="42"/>
      <c r="E44" s="43"/>
      <c r="F44" s="43"/>
    </row>
    <row r="45" spans="1:6" ht="12" customHeight="1">
      <c r="A45" s="35"/>
      <c r="B45" s="33"/>
      <c r="C45" s="42"/>
      <c r="D45" s="42"/>
      <c r="E45" s="43"/>
      <c r="F45" s="43"/>
    </row>
    <row r="46" spans="1:6" s="28" customFormat="1" ht="12" customHeight="1">
      <c r="A46" s="35"/>
      <c r="B46" s="33"/>
      <c r="C46" s="42"/>
      <c r="D46" s="42"/>
      <c r="E46" s="43"/>
      <c r="F46" s="43"/>
    </row>
    <row r="47" spans="1:6" ht="12">
      <c r="A47" s="34"/>
      <c r="B47" s="32"/>
      <c r="C47" s="41"/>
      <c r="D47" s="41"/>
      <c r="E47" s="44"/>
      <c r="F47" s="44"/>
    </row>
  </sheetData>
  <sheetProtection/>
  <mergeCells count="2">
    <mergeCell ref="E1:E3"/>
    <mergeCell ref="F1:F3"/>
  </mergeCells>
  <printOptions/>
  <pageMargins left="0.7" right="0.7" top="0.75" bottom="0.75" header="0.3" footer="0.3"/>
  <pageSetup horizontalDpi="300" verticalDpi="3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9"/>
  <sheetViews>
    <sheetView zoomScalePageLayoutView="0" workbookViewId="0" topLeftCell="A1">
      <selection activeCell="I6" sqref="I6"/>
    </sheetView>
  </sheetViews>
  <sheetFormatPr defaultColWidth="0" defaultRowHeight="15"/>
  <cols>
    <col min="1" max="1" width="37.421875" style="25" customWidth="1"/>
    <col min="2" max="2" width="7.421875" style="29" customWidth="1"/>
    <col min="3" max="4" width="8.8515625" style="29" customWidth="1"/>
    <col min="5" max="5" width="9.140625" style="25" customWidth="1"/>
    <col min="6" max="6" width="12.57421875" style="25" customWidth="1"/>
    <col min="7" max="179" width="9.140625" style="25" customWidth="1"/>
    <col min="180" max="180" width="37.421875" style="25" customWidth="1"/>
    <col min="181" max="181" width="7.421875" style="25" customWidth="1"/>
    <col min="182" max="182" width="8.28125" style="25" customWidth="1"/>
    <col min="183" max="237" width="0" style="25" hidden="1" customWidth="1"/>
    <col min="238" max="238" width="8.7109375" style="25" customWidth="1"/>
    <col min="239" max="16384" width="0" style="25" hidden="1" customWidth="1"/>
  </cols>
  <sheetData>
    <row r="2" spans="2:6" s="24" customFormat="1" ht="12" customHeight="1">
      <c r="B2" s="23"/>
      <c r="C2" s="23"/>
      <c r="D2" s="23"/>
      <c r="E2" s="60" t="s">
        <v>54</v>
      </c>
      <c r="F2" s="60" t="s">
        <v>37</v>
      </c>
    </row>
    <row r="3" spans="1:6" s="24" customFormat="1" ht="22.5">
      <c r="A3" s="30" t="s">
        <v>7</v>
      </c>
      <c r="B3" s="23"/>
      <c r="C3" s="26"/>
      <c r="D3" s="26"/>
      <c r="E3" s="60"/>
      <c r="F3" s="60"/>
    </row>
    <row r="4" spans="1:6" s="28" customFormat="1" ht="12">
      <c r="A4" s="45"/>
      <c r="B4" s="46" t="s">
        <v>5</v>
      </c>
      <c r="C4" s="47" t="s">
        <v>24</v>
      </c>
      <c r="D4" s="48" t="s">
        <v>53</v>
      </c>
      <c r="E4" s="60"/>
      <c r="F4" s="60"/>
    </row>
    <row r="5" spans="1:6" s="28" customFormat="1" ht="12">
      <c r="A5" s="49" t="s">
        <v>0</v>
      </c>
      <c r="B5" s="50">
        <v>46.57337736871222</v>
      </c>
      <c r="C5" s="50">
        <v>17.51811556874897</v>
      </c>
      <c r="D5" s="50">
        <v>177.22720141636148</v>
      </c>
      <c r="E5" s="51">
        <f>D5/C5*100-100</f>
        <v>911.6795994457403</v>
      </c>
      <c r="F5" s="52">
        <f>((D5-C5)*B5)/C$15</f>
        <v>250.91103687172105</v>
      </c>
    </row>
    <row r="6" spans="1:6" ht="12">
      <c r="A6" s="49" t="s">
        <v>44</v>
      </c>
      <c r="B6" s="50">
        <v>19.24456364051525</v>
      </c>
      <c r="C6" s="50">
        <v>37.44009762531203</v>
      </c>
      <c r="D6" s="50">
        <v>150.9377033824497</v>
      </c>
      <c r="E6" s="51">
        <f>D6/C6*100-100</f>
        <v>303.1445240687772</v>
      </c>
      <c r="F6" s="52">
        <f>((D6-C6)*B6)/C$15</f>
        <v>73.6795859633933</v>
      </c>
    </row>
    <row r="7" spans="1:6" s="28" customFormat="1" ht="12">
      <c r="A7" s="49" t="s">
        <v>2</v>
      </c>
      <c r="B7" s="50">
        <v>7.073489932670859</v>
      </c>
      <c r="C7" s="50">
        <v>35.24153118668409</v>
      </c>
      <c r="D7" s="50">
        <v>141.50620566754668</v>
      </c>
      <c r="E7" s="51">
        <f>D7/C7*100-100</f>
        <v>301.53251264239725</v>
      </c>
      <c r="F7" s="52">
        <f>((D7-C7)*B7)/C$15</f>
        <v>25.355668452350315</v>
      </c>
    </row>
    <row r="8" spans="1:6" ht="12">
      <c r="A8" s="49" t="s">
        <v>45</v>
      </c>
      <c r="B8" s="50">
        <v>7.696336041813885</v>
      </c>
      <c r="C8" s="50">
        <v>43.48736005823743</v>
      </c>
      <c r="D8" s="50">
        <v>140.11169008483103</v>
      </c>
      <c r="E8" s="51">
        <f>D8/C8*100-100</f>
        <v>222.18945895358138</v>
      </c>
      <c r="F8" s="52">
        <f>((D8-C8)*B8)/C$15</f>
        <v>25.08550948192143</v>
      </c>
    </row>
    <row r="9" spans="1:6" ht="12">
      <c r="A9" s="49" t="s">
        <v>4</v>
      </c>
      <c r="B9" s="50">
        <v>3.3408892583791414</v>
      </c>
      <c r="C9" s="50">
        <v>37.67869961792786</v>
      </c>
      <c r="D9" s="50">
        <v>146.41833682006254</v>
      </c>
      <c r="E9" s="51">
        <f>D9/C9*100-100</f>
        <v>288.5971073969745</v>
      </c>
      <c r="F9" s="52">
        <f>((D9-C9)*B9)/C$15</f>
        <v>12.254691090368027</v>
      </c>
    </row>
    <row r="10" spans="1:6" ht="12">
      <c r="A10" s="49" t="s">
        <v>26</v>
      </c>
      <c r="B10" s="50">
        <v>9.891166282330285</v>
      </c>
      <c r="C10" s="50">
        <v>79.68484128581042</v>
      </c>
      <c r="D10" s="50">
        <v>113.75487670290241</v>
      </c>
      <c r="E10" s="51">
        <f>D10/C10*100-100</f>
        <v>42.75598077040894</v>
      </c>
      <c r="F10" s="52">
        <f>((D10-C10)*B10)/C$15</f>
        <v>11.367697188257875</v>
      </c>
    </row>
    <row r="11" spans="1:6" ht="12">
      <c r="A11" s="49" t="s">
        <v>3</v>
      </c>
      <c r="B11" s="50">
        <v>2.9030560825242175</v>
      </c>
      <c r="C11" s="50">
        <v>67.46105622142606</v>
      </c>
      <c r="D11" s="50">
        <v>125.0122599405709</v>
      </c>
      <c r="E11" s="51">
        <f>D11/C11*100-100</f>
        <v>85.31026186463146</v>
      </c>
      <c r="F11" s="52">
        <f>((D11-C11)*B11)/C$15</f>
        <v>5.63588659677714</v>
      </c>
    </row>
    <row r="12" spans="1:6" ht="12">
      <c r="A12" s="49" t="s">
        <v>27</v>
      </c>
      <c r="B12" s="50">
        <v>1.758620418580394</v>
      </c>
      <c r="C12" s="50">
        <v>63.15479606678453</v>
      </c>
      <c r="D12" s="50">
        <v>122.75099404246457</v>
      </c>
      <c r="E12" s="51">
        <f>D12/C12*100-100</f>
        <v>94.36527657006229</v>
      </c>
      <c r="F12" s="52">
        <f>((D12-C12)*B12)/C$15</f>
        <v>3.5354367651316267</v>
      </c>
    </row>
    <row r="13" spans="1:6" ht="12">
      <c r="A13" s="49" t="s">
        <v>1</v>
      </c>
      <c r="B13" s="50">
        <v>0.9702545908745459</v>
      </c>
      <c r="C13" s="50">
        <v>81.20561463440927</v>
      </c>
      <c r="D13" s="50">
        <v>106.3703921103703</v>
      </c>
      <c r="E13" s="51">
        <f>D13/C13*100-100</f>
        <v>30.9889625110946</v>
      </c>
      <c r="F13" s="52">
        <f>((D13-C13)*B13)/C$15</f>
        <v>0.8236282023945724</v>
      </c>
    </row>
    <row r="14" spans="1:6" ht="12">
      <c r="A14" s="49" t="s">
        <v>28</v>
      </c>
      <c r="B14" s="50">
        <v>0.5482463835990664</v>
      </c>
      <c r="C14" s="50">
        <v>82.07335083444423</v>
      </c>
      <c r="D14" s="50">
        <v>116.24363555550451</v>
      </c>
      <c r="E14" s="51">
        <f>D14/C14*100-100</f>
        <v>41.6338365299444</v>
      </c>
      <c r="F14" s="52">
        <f>((D14-C14)*B14)/C$15</f>
        <v>0.6319413615736773</v>
      </c>
    </row>
    <row r="15" spans="1:6" ht="12">
      <c r="A15" s="45" t="s">
        <v>6</v>
      </c>
      <c r="B15" s="46">
        <v>99.99999999999989</v>
      </c>
      <c r="C15" s="46">
        <v>29.644736306261844</v>
      </c>
      <c r="D15" s="46">
        <v>154.22804325754421</v>
      </c>
      <c r="E15" s="58">
        <f>D15/C15*100-100</f>
        <v>420.2543941163906</v>
      </c>
      <c r="F15" s="53">
        <f>((D15-C15)*B15)/C$15</f>
        <v>420.2543941163901</v>
      </c>
    </row>
    <row r="19" ht="12">
      <c r="D19" s="54"/>
    </row>
  </sheetData>
  <sheetProtection/>
  <mergeCells count="2">
    <mergeCell ref="E2:E4"/>
    <mergeCell ref="F2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tombori</dc:creator>
  <cp:keywords/>
  <dc:description/>
  <cp:lastModifiedBy>user</cp:lastModifiedBy>
  <cp:lastPrinted>2023-03-24T07:55:09Z</cp:lastPrinted>
  <dcterms:created xsi:type="dcterms:W3CDTF">2013-09-30T15:46:52Z</dcterms:created>
  <dcterms:modified xsi:type="dcterms:W3CDTF">2024-02-19T15:37:22Z</dcterms:modified>
  <cp:category/>
  <cp:version/>
  <cp:contentType/>
  <cp:contentStatus/>
</cp:coreProperties>
</file>